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4000" windowHeight="9030" tabRatio="603"/>
  </bookViews>
  <sheets>
    <sheet name="ТГ зв" sheetId="3" r:id="rId1"/>
    <sheet name="На оборонні роб" sheetId="4" r:id="rId2"/>
    <sheet name="Зведена" sheetId="2" r:id="rId3"/>
  </sheets>
  <externalReferences>
    <externalReference r:id="rId4"/>
  </externalReferences>
  <definedNames>
    <definedName name="_xlnm._FilterDatabase" localSheetId="2" hidden="1">Зведена!$A$4:$D$58</definedName>
    <definedName name="_xlnm._FilterDatabase" localSheetId="0" hidden="1">'ТГ зв'!$A$9:$P$564</definedName>
    <definedName name="_xlnm.Print_Titles" localSheetId="2">Зведена!$4:$4</definedName>
    <definedName name="_xlnm.Print_Titles" localSheetId="0">'ТГ зв'!$9:$9</definedName>
    <definedName name="_xlnm.Print_Area" localSheetId="2">Зведена!$A$1:$D$58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4" l="1"/>
  <c r="C23" i="2" l="1"/>
  <c r="D24" i="2"/>
  <c r="D9" i="2" l="1"/>
  <c r="D12" i="2"/>
  <c r="C43" i="2"/>
  <c r="D44" i="2"/>
  <c r="D48" i="2"/>
  <c r="D36" i="2" l="1"/>
  <c r="D33" i="2" l="1"/>
  <c r="D35" i="2" l="1"/>
  <c r="D29" i="2" l="1"/>
  <c r="D11" i="2" l="1"/>
  <c r="D25" i="2" l="1"/>
  <c r="D32" i="2" l="1"/>
  <c r="D31" i="2"/>
  <c r="D27" i="2"/>
  <c r="D51" i="2"/>
  <c r="D26" i="2"/>
  <c r="D53" i="2"/>
  <c r="D13" i="2" l="1"/>
  <c r="G10" i="3" l="1"/>
  <c r="D58" i="2"/>
  <c r="D45" i="2" l="1"/>
  <c r="D30" i="2" l="1"/>
  <c r="D7" i="2" l="1"/>
  <c r="D10" i="2"/>
  <c r="D50" i="2" l="1"/>
  <c r="D49" i="2" l="1"/>
  <c r="D56" i="2"/>
  <c r="D42" i="2" l="1"/>
  <c r="D8" i="2" l="1"/>
  <c r="D34" i="2" l="1"/>
  <c r="D23" i="2" s="1"/>
  <c r="O304" i="3" l="1"/>
  <c r="D46" i="2" l="1"/>
  <c r="D38" i="2" l="1"/>
  <c r="D57" i="2" l="1"/>
  <c r="D43" i="2" s="1"/>
  <c r="D17" i="2" l="1"/>
  <c r="C6" i="2" l="1"/>
  <c r="D6" i="2" l="1"/>
  <c r="D37" i="2" l="1"/>
  <c r="C37" i="2"/>
  <c r="C14" i="2"/>
  <c r="D14" i="2" l="1"/>
  <c r="C5" i="2"/>
  <c r="D5" i="2" l="1"/>
</calcChain>
</file>

<file path=xl/sharedStrings.xml><?xml version="1.0" encoding="utf-8"?>
<sst xmlns="http://schemas.openxmlformats.org/spreadsheetml/2006/main" count="4948" uniqueCount="1849">
  <si>
    <t>№ п/п</t>
  </si>
  <si>
    <t xml:space="preserve">Предмет закупівлі </t>
  </si>
  <si>
    <t>(назва, код)</t>
  </si>
  <si>
    <t>Джерело фінансування закупівлі</t>
  </si>
  <si>
    <t>до листа департаменту економіки облдержадміністрації</t>
  </si>
  <si>
    <t>тис. грн</t>
  </si>
  <si>
    <t>місцевий бюджет</t>
  </si>
  <si>
    <t>Світлодарська</t>
  </si>
  <si>
    <t>Миколаївська</t>
  </si>
  <si>
    <t>Авдіївська</t>
  </si>
  <si>
    <t xml:space="preserve">Селидівська </t>
  </si>
  <si>
    <t xml:space="preserve">Бахмутська </t>
  </si>
  <si>
    <t>Соледарська</t>
  </si>
  <si>
    <t>Білозерська</t>
  </si>
  <si>
    <t>Волноваська</t>
  </si>
  <si>
    <t>Вугледарська</t>
  </si>
  <si>
    <t>Добропільська</t>
  </si>
  <si>
    <t>Дружківська</t>
  </si>
  <si>
    <t>Костянтинівська</t>
  </si>
  <si>
    <t>Краматорська</t>
  </si>
  <si>
    <t>Курахівська</t>
  </si>
  <si>
    <t>Лиманська</t>
  </si>
  <si>
    <t>Маріупольська</t>
  </si>
  <si>
    <t>Мар'їнська</t>
  </si>
  <si>
    <t>Мирноградська</t>
  </si>
  <si>
    <t>Новогродівська</t>
  </si>
  <si>
    <t>Покровська</t>
  </si>
  <si>
    <t>Святогірська</t>
  </si>
  <si>
    <t>Сіверська</t>
  </si>
  <si>
    <t>Слов'янська</t>
  </si>
  <si>
    <t>Торецька</t>
  </si>
  <si>
    <t>Великоновосілківська</t>
  </si>
  <si>
    <t>Гродівська</t>
  </si>
  <si>
    <t>Мангушська</t>
  </si>
  <si>
    <t xml:space="preserve">Мирненська </t>
  </si>
  <si>
    <t>Нікольська</t>
  </si>
  <si>
    <t>Новодонецька</t>
  </si>
  <si>
    <t>Олександрівська</t>
  </si>
  <si>
    <t>Ольгинська</t>
  </si>
  <si>
    <t>Очеретинська</t>
  </si>
  <si>
    <t>Сартанська</t>
  </si>
  <si>
    <t>Удачненська</t>
  </si>
  <si>
    <t>Черкаська</t>
  </si>
  <si>
    <t>Андріївська</t>
  </si>
  <si>
    <t>Званівська</t>
  </si>
  <si>
    <t>Іллінівська</t>
  </si>
  <si>
    <t>Кальчицька</t>
  </si>
  <si>
    <t>Комарська</t>
  </si>
  <si>
    <t>Криворізька</t>
  </si>
  <si>
    <t>Хлібодарівська</t>
  </si>
  <si>
    <t>Шахівська</t>
  </si>
  <si>
    <t>НСЗУ</t>
  </si>
  <si>
    <t>Донецька область</t>
  </si>
  <si>
    <t xml:space="preserve">Запланована сума закупівлі, </t>
  </si>
  <si>
    <t>Бахмутський район</t>
  </si>
  <si>
    <t>Часовоярська</t>
  </si>
  <si>
    <t>Волноваський район</t>
  </si>
  <si>
    <t>Краматорський район</t>
  </si>
  <si>
    <t>Маріупольський район</t>
  </si>
  <si>
    <t>Покровський район</t>
  </si>
  <si>
    <t>Назва району, територіальної громади
Замовник</t>
  </si>
  <si>
    <t>Напрямок використання коштів</t>
  </si>
  <si>
    <t>Дата планового оголошення</t>
  </si>
  <si>
    <t>товар</t>
  </si>
  <si>
    <t>послуга</t>
  </si>
  <si>
    <t>закупівлі відсутні</t>
  </si>
  <si>
    <t>електроенергія</t>
  </si>
  <si>
    <t>Додаток 2</t>
  </si>
  <si>
    <t>Старомлинівська</t>
  </si>
  <si>
    <t xml:space="preserve">Назва району, територіальної громади
</t>
  </si>
  <si>
    <t>Кількість закупівель</t>
  </si>
  <si>
    <t>Запланована сума закупівлі, тис. грн</t>
  </si>
  <si>
    <t xml:space="preserve">Інформація
про заплановані закупівлі робіт, послуг, товарів по територіальним громадам Донецької області                                         </t>
  </si>
  <si>
    <t>теплова енергія</t>
  </si>
  <si>
    <t>благоустрій</t>
  </si>
  <si>
    <t>охорона здоров'я</t>
  </si>
  <si>
    <t>Управління освіти Краматорської міської ради</t>
  </si>
  <si>
    <t>КНП СМР "ЦПМСД м.Слов`янська"</t>
  </si>
  <si>
    <t>АТ "ДТЕК ДОНЕЦЬКІ ЕЛЕКТРОМЕРЕЖІ"</t>
  </si>
  <si>
    <t>інші</t>
  </si>
  <si>
    <t>Покровська міська рада Донецької області</t>
  </si>
  <si>
    <t>інформатизація</t>
  </si>
  <si>
    <r>
      <t xml:space="preserve">Вид закупівлі 
</t>
    </r>
    <r>
      <rPr>
        <b/>
        <i/>
        <sz val="12"/>
        <rFont val="Times New Roman"/>
        <family val="1"/>
        <charset val="204"/>
      </rPr>
      <t>(робота, послуга, товар)</t>
    </r>
  </si>
  <si>
    <r>
      <t xml:space="preserve">Плануємий постачальник
</t>
    </r>
    <r>
      <rPr>
        <b/>
        <i/>
        <sz val="12"/>
        <rFont val="Times New Roman"/>
        <family val="1"/>
        <charset val="204"/>
      </rPr>
      <t>(за наявності)</t>
    </r>
  </si>
  <si>
    <t>транспорт</t>
  </si>
  <si>
    <t>Код ЄДРПОУ постачальника</t>
  </si>
  <si>
    <t>Інформація щодо товару</t>
  </si>
  <si>
    <t>Посилання на закупівлю в електронній системі</t>
  </si>
  <si>
    <r>
      <t xml:space="preserve">Одиниця виміру
</t>
    </r>
    <r>
      <rPr>
        <i/>
        <sz val="12"/>
        <color theme="1"/>
        <rFont val="Times New Roman"/>
        <family val="1"/>
        <charset val="204"/>
      </rPr>
      <t>(штуки, тонни, кілограми, куб. м, пог. м тощо)</t>
    </r>
  </si>
  <si>
    <t>Кількість</t>
  </si>
  <si>
    <r>
      <t xml:space="preserve">Вартість за одиницю з урахуванням ПДВ, </t>
    </r>
    <r>
      <rPr>
        <i/>
        <sz val="12"/>
        <color theme="1"/>
        <rFont val="Times New Roman"/>
        <family val="1"/>
        <charset val="204"/>
      </rPr>
      <t>грн</t>
    </r>
  </si>
  <si>
    <t>Короткий опис товару</t>
  </si>
  <si>
    <t>ДК 021:2015: 65310000-9 Розподіл електричної енергії</t>
  </si>
  <si>
    <t>кВт⋅год</t>
  </si>
  <si>
    <t>ДК 021:2015: 70220000-9 — Послуги з надання в оренду чи лізингу нежитлової нерухомості</t>
  </si>
  <si>
    <t>Паливна пелета (гранула) з лушпиння соняшника</t>
  </si>
  <si>
    <t>Виконавчий комітет Миколаївської міської ради</t>
  </si>
  <si>
    <t>МАРІУПОЛЬСЬКИЙ МІЖРАЙОННИЙ ВІДДІЛ УПРАВЛІННЯ ПОЛІЦІЇ ОХОРОНИ В ДОНЕЦЬКІЙ ОБЛАСТІ</t>
  </si>
  <si>
    <t>КЗ Комунальний заклад "Маріупольський міський соціальний гуртожиок" | 37121913</t>
  </si>
  <si>
    <t>КНП “Селидівська центральна міська лікарня Селидівської міської ради”</t>
  </si>
  <si>
    <t>ВИКОНАВЧИЙ КОМІТЕТ МАРІУПОЛЬСЬКОЇ МІСЬКОЇ РАДИ | 04052784</t>
  </si>
  <si>
    <t>кв. м</t>
  </si>
  <si>
    <t>тверде паливо</t>
  </si>
  <si>
    <t>Відділ освіти Черкаської селищної ради</t>
  </si>
  <si>
    <t>Комунальна установа "Центр надання соціальних послуг" Селидівської міської ради</t>
  </si>
  <si>
    <r>
      <t xml:space="preserve">Закупівлі на оборонні роботи,
</t>
    </r>
    <r>
      <rPr>
        <i/>
        <sz val="12"/>
        <color theme="1"/>
        <rFont val="Times New Roman"/>
        <family val="1"/>
        <charset val="204"/>
      </rPr>
      <t>так</t>
    </r>
  </si>
  <si>
    <t>послуги з харчування</t>
  </si>
  <si>
    <t>ФЕДОРЧЕНКО ГАННА ГРИГОРІВНА</t>
  </si>
  <si>
    <t>Кейтерингові послуги – 35 ліжко-місць</t>
  </si>
  <si>
    <t>КНП "СЕЛИДІВСЬКА ЦЕНТРАЛЬНА МІСЬКА ЛІКАРНЯ СЕЛИДІВСЬКОЇ МІСЬКОЇ РАДИ"</t>
  </si>
  <si>
    <t xml:space="preserve"> НСЗУ</t>
  </si>
  <si>
    <r>
      <t xml:space="preserve">Закупівлі на оборонні роботи,
</t>
    </r>
    <r>
      <rPr>
        <i/>
        <sz val="12"/>
        <rFont val="Times New Roman"/>
        <family val="1"/>
        <charset val="204"/>
      </rPr>
      <t>так</t>
    </r>
  </si>
  <si>
    <r>
      <t xml:space="preserve">Одиниця виміру
</t>
    </r>
    <r>
      <rPr>
        <i/>
        <sz val="12"/>
        <rFont val="Times New Roman"/>
        <family val="1"/>
        <charset val="204"/>
      </rPr>
      <t>(штуки, тонни, кілограми, куб. м, пог. м тощо)</t>
    </r>
  </si>
  <si>
    <r>
      <t xml:space="preserve">Вартість за одиницю з урахуванням ПДВ, </t>
    </r>
    <r>
      <rPr>
        <i/>
        <sz val="12"/>
        <rFont val="Times New Roman"/>
        <family val="1"/>
        <charset val="204"/>
      </rPr>
      <t>грн</t>
    </r>
  </si>
  <si>
    <t>Паливна пелета (гранула) з лушпиння соняшника (код ДК 09110000-3 Тверде паливо)</t>
  </si>
  <si>
    <t>UA-2026-01-02-005311-a </t>
  </si>
  <si>
    <t>ДК 021:2015: 90620000-9 — Послуги з прибирання снігу</t>
  </si>
  <si>
    <t>Послуги з прибираня снігу</t>
  </si>
  <si>
    <t>https://prozorro.gov.ua/uk/tender/UA-2026-01-05-005392-a</t>
  </si>
  <si>
    <t>Послуги з розподілу електричної енергії</t>
  </si>
  <si>
    <t>https://prozorro.gov.ua/uk/tender/UA-2026-01-05-003267-a</t>
  </si>
  <si>
    <t>КП "Центр первинної медико-санітарної допомоги" Костянтинівської міської ради</t>
  </si>
  <si>
    <t>КУХТІНА НАДІЯ ВАЛЕРІЇВНА</t>
  </si>
  <si>
    <t>UA-2026-01-05-003490-a</t>
  </si>
  <si>
    <t>Послуги з надання в оренду нежитлового приміщення, загальною площею 123,9 квадратних метрів, розташованого за адресою: м.Дніпро, вулиця Олександра Щербакова , будинок 3 (на першому поверсі житлового будинку літ.А-5)</t>
  </si>
  <si>
    <t>охорона</t>
  </si>
  <si>
    <t>https://prozorro.gov.ua/uk/tender/UA-2026-01-06-005909-a</t>
  </si>
  <si>
    <t>https://prozorro.gov.ua/uk/tender/UA-2026-01-02-005903-a</t>
  </si>
  <si>
    <t>послуги з ремонту і технічного обслуговування автотранспортних засобів підприємства</t>
  </si>
  <si>
    <t>ДК 021:2015: 50110000-9 Послуги з ремонту і технічного обслуговування мототранспортних засобів і супутнього обладнання</t>
  </si>
  <si>
    <t>https://prozorro.gov.ua/uk/tender/UA-2026-01-02-002787-a</t>
  </si>
  <si>
    <t>Слов'янська міська військова адміністрація Краматорського району</t>
  </si>
  <si>
    <t>розподіл електричної енергії; 
послуги з перетікання електричної енергії</t>
  </si>
  <si>
    <t>70000
20000</t>
  </si>
  <si>
    <t>ДК 021:2015: 75240000-0 Послуги із забезпечення громадської безпеки</t>
  </si>
  <si>
    <t>https://prozorro.gov.ua/tender/UA-2026-01-02-006799-a</t>
  </si>
  <si>
    <t>https://prozorro.gov.ua/tender/UA-2026-01-05-005082-a</t>
  </si>
  <si>
    <t>Розподіл природного газу для гуртожитка м.Чернівці, вул. Алмазова, 6
65210000-8 Розподіл газу</t>
  </si>
  <si>
    <t xml:space="preserve">ТОВ "Газопостачальна компанія "Нафтогаз Трейдинг" </t>
  </si>
  <si>
    <t>https://prozorro.gov.ua/tender/UA-2026-01-01-001931-a</t>
  </si>
  <si>
    <t xml:space="preserve">КП ТЕПЛОВИХ МЕРЕЖ "КРИВОРІЖТЕПЛОМЕРЕЖА" </t>
  </si>
  <si>
    <t>Електрична енергія. 09310000-5 Електрична, теплова, сонячна та атомна енергія</t>
  </si>
  <si>
    <t>Теплопосточання м. Кривий Ріг. 09320000-8 Пара горяча та пов'язана продукція</t>
  </si>
  <si>
    <t>КП "Покровська міська стоматологічна поліклініка" ПМР ДО</t>
  </si>
  <si>
    <t xml:space="preserve">3049308643 </t>
  </si>
  <si>
    <t>https://prozorro.gov.ua/uk/tender/UA-2026-01-02-002887-a</t>
  </si>
  <si>
    <t>ДК 021:2015: 72260000-5 — Послуги, пов’язані з програмним забезпеченням</t>
  </si>
  <si>
    <t>КНП «Авдіївська центральна міська лікарня» Авдіївської міської ради, ЄДРПОУ 05493065</t>
  </si>
  <si>
    <t xml:space="preserve"> Послуги з надання в оренду нежитлового приміщення</t>
  </si>
  <si>
    <t>https://prozorro.gov.ua/uk/tender/UA-2026-01-02-006800-a</t>
  </si>
  <si>
    <t>ФОП Чумак Сергій Олександрович</t>
  </si>
  <si>
    <t>https://prozorro.gov.ua/uk/tender/UA-2026-01-02-006826-a</t>
  </si>
  <si>
    <t xml:space="preserve"> ДК 021:2015- 55520000-1 Кейтерингові послуги</t>
  </si>
  <si>
    <t>01991116</t>
  </si>
  <si>
    <t>https://prozorro.gov.ua/uk/tender/UA-2026-01-05-007831-a</t>
  </si>
  <si>
    <t>Послуги з адвокатської діяльності</t>
  </si>
  <si>
    <t>Послуги з адвокатської діяльності(ДК 021:2015 - 79110000-8 - Послуги з юридичного консультування та юридичного представництва)</t>
  </si>
  <si>
    <t>АДВОКАТСЬКЕ ОБ'ЄДНАННЯ "ЮРИДИЧНА ФІРМА АЙ ЕЛ ЕФ"</t>
  </si>
  <si>
    <t>https://prozorro.gov.ua/uk/tender/UA-2026-01-06-002671-a</t>
  </si>
  <si>
    <t>70220000-9 Послуги з надання в оренду чи лізингу нежитлової нерухомості. Послуги з надання в оренду нежитлового приміщення, загальною площею 290,0 квадратних метрів, розташованого за адресою: м. Київ, вул. Ю.Кондратюка, буд. 2-А</t>
  </si>
  <si>
    <t>70220000-9 Послуги з надання в оренду чи лізингу нежитлової нерухомості. Послуги з надання в оренду нежитлового приміщення, загальною площею 221,60 квадратних метрів, розташованого за адресою: м. Київ, вулиця Калнишевського (колишня Майорова), буд. № 7, група нежитлових приміщень № 972 (приміщення з № 1 по № 5) (в літ. А)</t>
  </si>
  <si>
    <t>ТОВ "ІНОВЕКС-ПЛЮС"</t>
  </si>
  <si>
    <t>Управління житлово-комунального господарства КМР</t>
  </si>
  <si>
    <t>Пара, гаряча вода та пов’язана продукція (постачання теплової енергії) (ДК 021:2015-09320000-8)</t>
  </si>
  <si>
    <t>https://prozorro.gov.ua/uk/tender/UA-2026-01-12-008490-a</t>
  </si>
  <si>
    <t>житлове господарство</t>
  </si>
  <si>
    <t>https://prozorro.gov.ua/uk/tender/UA-2026-01-13-006495-a</t>
  </si>
  <si>
    <t>https://prozorro.gov.ua/uk/tender/UA-2026-01-13-010774-a</t>
  </si>
  <si>
    <t>КП ДРУАС</t>
  </si>
  <si>
    <t>тонна</t>
  </si>
  <si>
    <t>Пісок будівельний (14210000-6 Гравій, пісок, щебінь і наповнювачі)</t>
  </si>
  <si>
    <t>https://prozorro.gov.ua/uk/tender/UA-2026-01-09-005572-a</t>
  </si>
  <si>
    <t xml:space="preserve"> КП "Міст"</t>
  </si>
  <si>
    <t>цивільний захист</t>
  </si>
  <si>
    <t>Дошка необрізна та ліс круглий (ДК 021:20215 03410000-7 Деревина)</t>
  </si>
  <si>
    <t>https://prozorro.gov.ua/uk/tender/UA-2026-01-09-008022-a</t>
  </si>
  <si>
    <t>так</t>
  </si>
  <si>
    <t>Послуги з підтримки маршрутизатора, ДК 021:2015: 72250000-2 Послуги, пов’язані із системами та підтримкою</t>
  </si>
  <si>
    <t>ТОВ "ДІДЖИТАЛ ПАРТНЕРС"</t>
  </si>
  <si>
    <t>Послуги з підтримки маршрутизатора в кількості 4 шт</t>
  </si>
  <si>
    <t>UA-P-2026-01-11-000100-a</t>
  </si>
  <si>
    <t xml:space="preserve">Гкал            </t>
  </si>
  <si>
    <t>44,804264    12</t>
  </si>
  <si>
    <t>теплова енергія з абонплатою</t>
  </si>
  <si>
    <t>https://prozorro.gov.ua/uk/tender/UA-2026-01-07-002385-a</t>
  </si>
  <si>
    <t xml:space="preserve">Управління житлово-комунального господарства Слов’янської міської військової адміністрації Краматорського району Донецької області </t>
  </si>
  <si>
    <t xml:space="preserve">ТОВ "ДОНЕЦЬКІ ЕНЕРГЕТИЧНІ ПОСЛУГИ" </t>
  </si>
  <si>
    <t xml:space="preserve">електрична енергія </t>
  </si>
  <si>
    <t>https://prozorro.gov.ua/uk/tender/UA-2026-01-08-007980-a</t>
  </si>
  <si>
    <t>КНП СМР "Стоматологічна поліклініка м.Слов'янська"</t>
  </si>
  <si>
    <t>централізоване теплопостачання</t>
  </si>
  <si>
    <t>Гкал</t>
  </si>
  <si>
    <t>https://prozorro.gov.ua/uk/tender/UA-2026-01-09-002919-a</t>
  </si>
  <si>
    <t>постачання теплової енергії</t>
  </si>
  <si>
    <t>https://prozorro.gov.ua/uk/tender/UA-2026-01-07-007842-a</t>
  </si>
  <si>
    <t>КНП СМР "Міська клінічна лікарня м.Слов’янська" 01991197</t>
  </si>
  <si>
    <t>ДК 021:2015: 90524000-6 Послуги у сфері поводження з медичними відходами</t>
  </si>
  <si>
    <t>кг</t>
  </si>
  <si>
    <t>послуги з перевезення та оброблення медичних та біологічних відходів</t>
  </si>
  <si>
    <t>https://zakupivli.pro/gov/tenders/ua-2026-01-12-004804-a/lot-1643e5de6a9249fd8b5d9006ee3fa7b6</t>
  </si>
  <si>
    <t>КУ "Центр обліку бездомних осіб з будинком нічного перебування Слов'янської міської ради"</t>
  </si>
  <si>
    <t>електрична енергія</t>
  </si>
  <si>
    <t>https://prozorro.gov.ua/uk/tender/UA-2026-01-12-001484-a</t>
  </si>
  <si>
    <t xml:space="preserve">Відділ освіти Слов'янської міської військової адміністрації Краматорського району Донецької області </t>
  </si>
  <si>
    <t>КП СЛОВ'ЯНСЬКОЇ МІСЬКОЇ РАДИ "СЛОВМІСЬКВОДОКАНАЛ"</t>
  </si>
  <si>
    <t>відведення стічних вод в закладах та установах освіти</t>
  </si>
  <si>
    <t>https://prozorro.gov.ua/uk/tender/UA-2026-01-12-002764-a</t>
  </si>
  <si>
    <t>постачання пітної води для закладів та установ освіти</t>
  </si>
  <si>
    <t>https://prozorro.gov.ua/uk/tender/UA-2026-01-12-002999-a</t>
  </si>
  <si>
    <t xml:space="preserve">забезпечення доступом до мережі Інтернет за технологією xPON та статитчною адресою </t>
  </si>
  <si>
    <t>https://prozorro.gov.ua/uk/tender/UA-2026-01-09-008257-a</t>
  </si>
  <si>
    <t>Комунальне підприємство  "Громада"</t>
  </si>
  <si>
    <t>https://zakupivli.pro/gov/tenders/ua-2026-01-13-004460-a/lot-eb03a3a7ce3f4e299a3058bf1f0d47d6</t>
  </si>
  <si>
    <t>ДК 021:2015: 09320000-8 Пара, гаряча вода та пов’язана продукція</t>
  </si>
  <si>
    <t xml:space="preserve">ДК 021:2015: 09310000-5 Електрична енергія, НК 018:2023: 1220 Офісні будівлі </t>
  </si>
  <si>
    <t>ДК 021:2015: 09320000-8 Пара, гаряча вода та пов’язана продукція</t>
  </si>
  <si>
    <t>ДК 021:2015: 09320000-8 Пара, гаряча вода та пов’язана продукція</t>
  </si>
  <si>
    <t>ДК 021:2015: 09310000-5 Електрична енергія</t>
  </si>
  <si>
    <t>ДК 021:2015: 90430000-0 Послуги з відведення стічних вод</t>
  </si>
  <si>
    <t>ДК 021:2015: 65110000-7 Розподіл води</t>
  </si>
  <si>
    <t>ДК 021:2015: 72410000-7 Послуги провайдерів</t>
  </si>
  <si>
    <t>ОКП "ДОНЕЦЬКТЕПЛОКОМУНЕНЕРГО"</t>
  </si>
  <si>
    <t>водовідведення</t>
  </si>
  <si>
    <t>куб. м</t>
  </si>
  <si>
    <t xml:space="preserve">Дизельне паливо та бензин А-95. ДК 021:2015: 09130000-9 «Нафта і дистиляти. </t>
  </si>
  <si>
    <t>паливно-мастильні матеріали</t>
  </si>
  <si>
    <t>Дизльне паливо
Бензин А-95</t>
  </si>
  <si>
    <t>8500
1500</t>
  </si>
  <si>
    <t>60,00
60,00</t>
  </si>
  <si>
    <t xml:space="preserve">куб. м </t>
  </si>
  <si>
    <t>«Поточний ремонт житлового будинку, пошкодженого внаслідок збройної агресії, за адресою: вул. В'ячеслава Чорновола, 31, в м.Краматорськ Донецької області». (ДК 021:2015: 45260000-7 — Покрівельні роботи та інші спеціалізовані будівельні роботи)</t>
  </si>
  <si>
    <t>«Поточний ремонт житлового будинку, пошкодженого внаслідок збройної агресії, за адресою: вул. В'ячеслава Чорновола, 33, в м.Краматорськ Донецької області». (ДК 021:2015: 45260000-7 — Покрівельні роботи та інші спеціалізовані будівельні роботи)</t>
  </si>
  <si>
    <t>ТОВ "КРАМАТОРСЬКТЕПЛОЕНЕРГО"</t>
  </si>
  <si>
    <t>77.449</t>
  </si>
  <si>
    <t>Сіверська міська рада 04053097</t>
  </si>
  <si>
    <t>Комунальне підприємство Центр первинної медико-санітарної допомоги ПМР ДО</t>
  </si>
  <si>
    <t>ДК 021:2015: 85320000-8 — Соціальні послуги</t>
  </si>
  <si>
    <t>01976358</t>
  </si>
  <si>
    <t>UA-2026-01-13-002384-a</t>
  </si>
  <si>
    <t>ПП "Адоніс"</t>
  </si>
  <si>
    <t>24681950</t>
  </si>
  <si>
    <t>UA-2026-01-13-004681-a</t>
  </si>
  <si>
    <t>Відділ освіти Покровської міської ради Донецької області</t>
  </si>
  <si>
    <t>Селидівська міська рада</t>
  </si>
  <si>
    <t>Електрична енергія (код за ДК 021:2015 – 09310000-5- Електрична енергія)</t>
  </si>
  <si>
    <t xml:space="preserve">Електрична енергія, без розподілу. Відповідність ДСТУ EN 50160:2023, та іншим вимогам згідно держстандарту </t>
  </si>
  <si>
    <t>Комунальна установа "Центр надання соціальних послуг Шахівської сільської ради" 43991417</t>
  </si>
  <si>
    <t>Електрична енергія 09310000-5 Електрична енергія</t>
  </si>
  <si>
    <t>кВт</t>
  </si>
  <si>
    <t>Електроенергія</t>
  </si>
  <si>
    <t>https://prozorro.gov.ua/tender/UA-2026-01-13-001550-a</t>
  </si>
  <si>
    <t>Природний газ  09120000-6 Газове паливо</t>
  </si>
  <si>
    <t>Природний газ</t>
  </si>
  <si>
    <t>https://prozorro.gov.ua/tender/UA-2026-01-09-007792-a</t>
  </si>
  <si>
    <t>ДК 021:2015: 72720000-3 Послуги у сфері глобальних мереж</t>
  </si>
  <si>
    <t>газове паливо</t>
  </si>
  <si>
    <t>ОКП "Фармація"</t>
  </si>
  <si>
    <t>КП "БЛАГОУСТРІЙ" Новодонецької селищної ради </t>
  </si>
  <si>
    <t>UA-2026-01-11-000711-a</t>
  </si>
  <si>
    <t>Відділ освіти Дружківської міської ради</t>
  </si>
  <si>
    <t>Електрична енергія, з розподілом,ДК 021:2015: 09310000-5 — Електрична енергія</t>
  </si>
  <si>
    <t>228118</t>
  </si>
  <si>
    <t>Електрична енергія</t>
  </si>
  <si>
    <t>UA-2026-01-09-000986-a</t>
  </si>
  <si>
    <t xml:space="preserve">ДК 021:2015: 90520000-8 — Послуги у сфері поводження з радіоактивними, токсичними, медичними та небезпечними відходами
</t>
  </si>
  <si>
    <t>Послуги у сфері поводження з радіоактивними, токсичними, медичними та небезпечними відходами</t>
  </si>
  <si>
    <t>https://zakupivli.pro/gov/tenders/ua-2026-01-07-004504-a/lot-a127d908e7b643c8b338ab6345bf50e8</t>
  </si>
  <si>
    <t>ДК 021:2015 «33600000-6 - Фармацевтична продукція» (Наркотичні та психотропні препарати)</t>
  </si>
  <si>
    <t>ампули</t>
  </si>
  <si>
    <t>Промедол розчин для ін'єкцій, морфін, розчин для ін`єкцій, фентаніл, розчин для ін'єкцій, діазепам, розчин для ін`єкцій</t>
  </si>
  <si>
    <t>https://zakupivli.pro/gov/tenders/ua-2026-01-08-004985-a</t>
  </si>
  <si>
    <t>Дизельне паливо талони</t>
  </si>
  <si>
    <t>ДК 021:2015 код 09130000-9: Нафта і дистиляти (Дизельне паливо талони)</t>
  </si>
  <si>
    <t>https://zakupivli.pro/gov/tenders/ua-2026-01-09-006232-a</t>
  </si>
  <si>
    <t>Часовоярська міська рада</t>
  </si>
  <si>
    <t>Послуги поштового зв'язку (відправка гуманітарної допомоги мешканцям) ДК021:2015-64110000-0 "Поштові послуги"</t>
  </si>
  <si>
    <t>ТОВ "Нова пошта"</t>
  </si>
  <si>
    <t xml:space="preserve"> </t>
  </si>
  <si>
    <t>UA-2026-01-09-007061-a</t>
  </si>
  <si>
    <t>літри</t>
  </si>
  <si>
    <t xml:space="preserve">ТОВ "ДНІПРОВСЬКІ ЕНЕРГЕТИЧНІ ПОСЛУГИ" </t>
  </si>
  <si>
    <t>09310000-5 Електрична енергія. Електрична енергія</t>
  </si>
  <si>
    <t>50110000-9 Послуги з ремонту і технічного обслуговування мототранспортних засобів і супутнього обладнання</t>
  </si>
  <si>
    <t>UA-2026-01-08-007135-a-L1</t>
  </si>
  <si>
    <t>UA-2026-01-08-007524-a-L1</t>
  </si>
  <si>
    <t>UA-2026-01-09-006074-a-L1</t>
  </si>
  <si>
    <t>UA-2026-01-09-006466-a-L1</t>
  </si>
  <si>
    <t xml:space="preserve">ТОВ "Львівенергозбут"
</t>
  </si>
  <si>
    <t>UA-2026-01-16-008002-a</t>
  </si>
  <si>
    <t>ДК 021:2015: 72510000-3 — Управлінські послуги, пов’язані з комп’ютерними технологіями. Послуги з адміністрування (обслуговування) програмного забезпечення, а саме серверів та сервісів в середовищі Microsoft Azure</t>
  </si>
  <si>
    <t>UA-2026-01-14-010883-a</t>
  </si>
  <si>
    <t xml:space="preserve">ТОВ "КІРОВОГРАДСЬКА ОБЛАСНА ЕНЕРГОПОСТАЧАЛЬНА КОМПАНІЯ"
</t>
  </si>
  <si>
    <t>ДК 021:2015: 41110000-3 — Питна вода. Вода питна для облаштування приміщень для розміщення внутрішньо-переміщених та/або евакуйованих осіб у м. Дніпро</t>
  </si>
  <si>
    <t>підтримка ВПО</t>
  </si>
  <si>
    <t>UA-2026-01-15-000022-a</t>
  </si>
  <si>
    <t>ТОВ "Анте Медіам"</t>
  </si>
  <si>
    <t>Надання ресурсів хмарного дата центру для розміщення сервісів Вугледарського міського управління соціального захисту населення</t>
  </si>
  <si>
    <t>https://zakupivli.pro/gov/tenders/ua-2026-01-19-006467-a</t>
  </si>
  <si>
    <t>ВУГЛЕДАРСЬКЕ МІСЬКЕ УПРАВЛІННЯ СОЦІАЛЬНОГО ЗАХИСТУ НАСЕЛЕННЯ</t>
  </si>
  <si>
    <t xml:space="preserve">ДК 021:2015: 72410000-7 Послуги провайдерів. </t>
  </si>
  <si>
    <t xml:space="preserve">Заклад загальної середньої освіти гімназія №1 Дружківської міської ради Донецької області </t>
  </si>
  <si>
    <t>27180</t>
  </si>
  <si>
    <t>UA-2026-01-19-017308-a</t>
  </si>
  <si>
    <t xml:space="preserve">Заклад загальної середньої освіти гімназія №12 Дружківської міської ради Донецької області </t>
  </si>
  <si>
    <t>40300</t>
  </si>
  <si>
    <t>UA-2026-01-19-013402-a</t>
  </si>
  <si>
    <t>Заклад загальної середньої освіти гімназія №17 Дружківської міської ради Донецької області</t>
  </si>
  <si>
    <t>54210</t>
  </si>
  <si>
    <t>UA-2026-01-20-000038-a</t>
  </si>
  <si>
    <t>Дружківське комунальне автотранспортне підприємство 052805 Дружківської міської ради</t>
  </si>
  <si>
    <t>ТОВ Донецькі енргетичні послуги. Дружківський ЦОК</t>
  </si>
  <si>
    <t>31000</t>
  </si>
  <si>
    <t>UA-2026-01-19-007774-a</t>
  </si>
  <si>
    <t>17</t>
  </si>
  <si>
    <t>UA-2026-01-19-007496-a</t>
  </si>
  <si>
    <t>Мастильні засоби. ДК 021:2015: 09210000-4 — Мастильні засоби</t>
  </si>
  <si>
    <t>Мастильні засоби</t>
  </si>
  <si>
    <t>ТОВ "СП ЮКОЙЛ"</t>
  </si>
  <si>
    <t>«Пара, гаряча вода та пов’язана продукція» код ДК 021:2015 – 09320000-8 (теплова енергія)</t>
  </si>
  <si>
    <t>1232.456</t>
  </si>
  <si>
    <t>https://prozorro.gov.ua/uk/tender/UA-2026-01-09-002201-a</t>
  </si>
  <si>
    <t>https://prozorro.gov.ua/uk/tender/UA-2026-01-12-009263-a</t>
  </si>
  <si>
    <t>447.472</t>
  </si>
  <si>
    <t>https://prozorro.gov.ua/uk/tender/UA-2026-01-12-009697-a</t>
  </si>
  <si>
    <t>«Нафта і дистиляти» код ДК 021:2015 – 09130000-9 (бензин та дизельне паливо)</t>
  </si>
  <si>
    <t>https://prozorro.gov.ua/uk/tender/UA-2026-01-19-001979-a</t>
  </si>
  <si>
    <t>Управління з гуманітариних питань</t>
  </si>
  <si>
    <t>Теплова енергія</t>
  </si>
  <si>
    <t>https://prozorro.gov.ua/uk/tender/UA-2026-01-18-000327-a</t>
  </si>
  <si>
    <t>«Поточний ремонт житлового будинку, пошкодженого внаслідок збройної агресії, за адресою: вул. В'ячеслава Чорновола, 35, в м. Краматорськ Донецької області». (ДК 021:2015: 45260000-7 — Покрівельні роботи та інші спеціалізовані будівельні роботи)</t>
  </si>
  <si>
    <t>https://prozorro.gov.ua/uk/tender/UA-2026-01-15-010037-a</t>
  </si>
  <si>
    <t>"Послуга з закриття віконних прорізів та дверних проємів шахт ліфтів листами ОSB в багатоквартирних житлових будинках Краматорської територіальної громади, пошкоджених внаслідок збройної агресії".ДК 021:2015: 45443000-4 - Фасадні роботи</t>
  </si>
  <si>
    <t>https://prozorro.gov.ua/uk/tender/UA-2026-01-19-009150-a</t>
  </si>
  <si>
    <t>"Послуга з закриття віконних прорізів листами OSB в багатоквартирних житлових будинках Краматорської територіальної громади, пошкоджених внаслідок збройної агресії".</t>
  </si>
  <si>
    <t>https://prozorro.gov.ua/uk/tender/UA-2026-01-20-008834-a</t>
  </si>
  <si>
    <t>Управління праці та соціального захисту населення Краматорської міської ради</t>
  </si>
  <si>
    <t>Електрична енергія (з розподілом)</t>
  </si>
  <si>
    <t>ТОВ "Донецькі енергетичні послуги"</t>
  </si>
  <si>
    <t>26583.39</t>
  </si>
  <si>
    <t>Територіальний центр соціального обслуговування (надання соціальних послуг) Краматорської міської ради</t>
  </si>
  <si>
    <t>Постачання теплової енергії за адресою : м.Краматорськ вул. В'ячеслава Чорновола (Маяковського) 24</t>
  </si>
  <si>
    <t>https://prozorro.gov.ua/uk/tender/UA-2025-01-15-005271-a</t>
  </si>
  <si>
    <t>Управління реєстраційних повноважень та ведення реєстру територіальної громади Краматорської міської ради</t>
  </si>
  <si>
    <t>Пара,гаряча вода та пов'язана продукція (постачання теплової енергії)</t>
  </si>
  <si>
    <t>https://prozorro.gov.ua/uk/tender/UA-2026-01-19-015328-a</t>
  </si>
  <si>
    <t xml:space="preserve">ЦЕНТР СОЦІАЛЬНО-ПСИХОЛОГІЧНОЇ РЕАБІЛІТАЦІЇ ДІТЕЙ СЛУЖБИ У СПРАВАХ ДІТЕЙ КРАМАТОРСЬКОЇ МІСЬКОЇ РАДИ </t>
  </si>
  <si>
    <t>Пара, гаряча вода та пов'язана продукція (постачання теплової енергії) (код по ДК 021-2015-09320000-8)</t>
  </si>
  <si>
    <t>https://prozorro.gov.ua/uk/tender/UA-2026-01-20-006582-a</t>
  </si>
  <si>
    <t>КОМУНАЛЬНА УСТАНОВА "СИТУАЦІЙНИЙ ЦЕНТР МІСТА КРАМАТОРСЬКА"</t>
  </si>
  <si>
    <t>Послуги, пов’язані з програмним забезпеченням (право користування програмним забезпеченням без права передачі самого програмного забезпечення; послуги з технічного обслуговування та адміністрування програмного забезпечення Компютерної програми «Автоматизована аналітично-комунікаційна система управління зверненнями громадян «Електронний Контакт Центр з розширенням з взаємоінтегрованою комп’ютерною програмою «Аналітично-комунікаційна система Контакт центр, мобільний додаток», «Автоматизована інформаційно-аналітична система «Контакт центр. Чат бот»), за кодом ДК 021:2015 - 72260000-5 «Послуги, пов’язані з програмним забезпеченням»</t>
  </si>
  <si>
    <t>https://prozorro.gov.ua/uk/tender/UA-2026-01-20-016315-a</t>
  </si>
  <si>
    <t>Дизельне паливо (Євро 5), талон за кодом ДК 021:2015:09130000-9: Нафта і дистиляти</t>
  </si>
  <si>
    <t>https://prozorro.gov.ua/uk/tender/UA-2026-01-21-000074-a</t>
  </si>
  <si>
    <t>УПРАВЛІННЯ ФІЗИЧНОЇ КУЛЬТУРИ ТА СПОРТУ КРАМАТОРСЬКОЇ МІСЬКОЇ РАДИ</t>
  </si>
  <si>
    <t>Постачання теплової енергії з платою за абонентське обслуговування</t>
  </si>
  <si>
    <t>57.913557</t>
  </si>
  <si>
    <t>https://prozorro.gov.ua/uk/tender/UA-2026-01-14-002953-a</t>
  </si>
  <si>
    <t>Постачання теплової енергії</t>
  </si>
  <si>
    <t>133.63309</t>
  </si>
  <si>
    <t>https://prozorro.gov.ua/uk/tender/UA-2026-01-14-004765-a</t>
  </si>
  <si>
    <t>КНП "ЦПМСД № 1" КМР</t>
  </si>
  <si>
    <t>ДК 021:2015: 45410000-4 Штукатурні роботи (послуг з облаштування віконних укосів в амбулаторії № 9-12)»</t>
  </si>
  <si>
    <t>https://prozorro.gov.ua/uk/tender/UA-2026-01-14-013570-a</t>
  </si>
  <si>
    <t>КНП "МІська лікарня №2" Краматорської міської ради</t>
  </si>
  <si>
    <t>ДК 021:2015: 65310000-9 Розподіл електричної енергії (послуги із забезпечення перетікань реактивної електричної енергії)</t>
  </si>
  <si>
    <t>https://prozorro.gov.ua/uk/tender/UA-2026-01-14-010374-a</t>
  </si>
  <si>
    <t>ДК 021:2015: 09320000-8 Пара, гаряча вода та пов’язана продукція (постачання теплової енергії).</t>
  </si>
  <si>
    <t>https://prozorro.gov.ua/uk/tender/UA-2026-01-16-010556-a</t>
  </si>
  <si>
    <t>https://prozorro.gov.ua/uk/tender/UA-2026-01-16-010937-a</t>
  </si>
  <si>
    <t>місцевий бюджет, власні кошти</t>
  </si>
  <si>
    <t>https://prozorro.gov.ua/uk/tender/UA-2026-01-16-011818-a</t>
  </si>
  <si>
    <t>https://prozorro.gov.ua/uk/tender/UA-2026-01-16-012356-a</t>
  </si>
  <si>
    <t>ДК 021:2015: 48810000-9 Інформаційні системи (Програмний комплекс Медична інформаційна система «Health24»)</t>
  </si>
  <si>
    <t>людина/годин</t>
  </si>
  <si>
    <t>https://prozorro.gov.ua/uk/tender/UA-2026-01-19-009701-a</t>
  </si>
  <si>
    <t>ТОВ "ФАВОРИТТОРГБУД"</t>
  </si>
  <si>
    <t xml:space="preserve">
40964506</t>
  </si>
  <si>
    <t>Бензин А-95 (Євро 5), талон; Дизельне паливо (Євро 5), талон</t>
  </si>
  <si>
    <t>https://prozorro.gov.ua/uk/tender/UA-2026-01-16-008325-a</t>
  </si>
  <si>
    <t>ПП "УПРАВЛЯЮЧА КОМПАНІЯ "ЛАДІС"</t>
  </si>
  <si>
    <t>ТОВ "УПРАВЛЯЮЧА КОМПАНІЯ "СБ КОМФОРТ"</t>
  </si>
  <si>
    <t>ТОВ "БІС-СОФТ"</t>
  </si>
  <si>
    <t>ФОП КЕЙС МИХАЙЛО ПЕТРОВИЧ</t>
  </si>
  <si>
    <t>ТОВ "ЗДОРОВ'Я 24"</t>
  </si>
  <si>
    <t>КВП "КРАМАТОРСЬКА ТЕПЛОМЕРЕЖА" КРАМАТОРСЬКОЇ МІСЬКОЇ РАДИ</t>
  </si>
  <si>
    <t>КВП «Краматорська тепломережа» Краматорської міської ради</t>
  </si>
  <si>
    <t>2008.517</t>
  </si>
  <si>
    <t>229.407</t>
  </si>
  <si>
    <t>КНП "ЦПМСД"</t>
  </si>
  <si>
    <t xml:space="preserve">ДК 021:2015 -09130000-9 Нафта і дистиляти
Бензин А-95 Perfect або еквівалент за талонами </t>
  </si>
  <si>
    <t xml:space="preserve">Бензин А-95 Perfect або еквівалент за талонами </t>
  </si>
  <si>
    <t>https://prozorro.gov.ua/uk/tender/UA-2026-01-14-007631-a</t>
  </si>
  <si>
    <t>місцевий бюджет, НСЗУ</t>
  </si>
  <si>
    <t xml:space="preserve">Відділ освіти, культури, молоді та спорту  Новодонецької селищної ради </t>
  </si>
  <si>
    <t>Послуги з постачання теплової енергії для потреб опалення</t>
  </si>
  <si>
    <t>UA-2026-01-20-010877-a</t>
  </si>
  <si>
    <t>Постачання теплової енергії для потреб опалення гуртожитку</t>
  </si>
  <si>
    <t>UA-2026-01-22-000071-a</t>
  </si>
  <si>
    <t>КП "ДОБРО" ДОБРОПІЛЬСЬКОЇ МІСЬКОЇ РАДИ </t>
  </si>
  <si>
    <t>Олександрівська селищна рада | 04341519</t>
  </si>
  <si>
    <t>Послуги з доступу до мережі Інтернет (ДК 021:2015 -72410000-7- Послуги провайдерів)</t>
  </si>
  <si>
    <t>ТОВ "ГАЛАКТИКА СХІД"</t>
  </si>
  <si>
    <t>https://zakupivli.pro/gov/tenders/ua-2026-01-15-010905-a</t>
  </si>
  <si>
    <t>ПП "Сервісний центр СЛАВАВТО"</t>
  </si>
  <si>
    <t>ТОВ "Ясно+"</t>
  </si>
  <si>
    <t>КП "Благоустрій"</t>
  </si>
  <si>
    <t>послуги з технічного обслуговування і ремонту автомобільного транспорту</t>
  </si>
  <si>
    <t>https://zakupivli.pro/gov/tenders/ua-2026-01-15-000200-a</t>
  </si>
  <si>
    <t>АТ "УКРАЇНСЬКА ЗАЛІЗНИЦЯ"</t>
  </si>
  <si>
    <t>постачання теплової енергії вул. Маломіська, 142</t>
  </si>
  <si>
    <t>https://zakupivli.pro/gov/tenders/ua-2026-01-16-004423-a</t>
  </si>
  <si>
    <t>ТОВ СПІВДРУЖНІСТЬ-ІМПУЛЬС</t>
  </si>
  <si>
    <t>ДК 021:2015:09130000-9 Нафта і дистиляти</t>
  </si>
  <si>
    <t>Бензин
Дизельне паливо</t>
  </si>
  <si>
    <t>Забезпечення гарячим харчуванням дітей у Навчально-виховному комплексу №1 Покровської міської ради Донецької област</t>
  </si>
  <si>
    <t>Послуги їдалень – за кодом CPVза ДК 021-2015 – 55510000-8 (Послуги  з організації  комплексного гарячого харчування (аутсорсинг))</t>
  </si>
  <si>
    <t>Гуманітарний відділ Криворізької сільської ради</t>
  </si>
  <si>
    <t>Електрична енергія з урахуванням послуг з розподілу електричної енергії (ДК 021:2015-09310000-5 Електрична енергія)</t>
  </si>
  <si>
    <t>https://zakupivli.pro/gov/tenders/ua-2026-01-16-014254-a</t>
  </si>
  <si>
    <t>https://prozorro.gov.ua/uk/tender/UA-2026-01-19-017252-a</t>
  </si>
  <si>
    <t>ДК 021:2015:70220000-9- Послуги з надання в оренду чи лізингу нежитлової нерухомості</t>
  </si>
  <si>
    <t>ТОВ "ГАЛЛОП"</t>
  </si>
  <si>
    <t>Тимчасове платне користування нежитловим приміщенням 67 кв.м., що знаходиться за адресою: м.Павлоград вул.Дніпровська, 172б - термін 12 місяців</t>
  </si>
  <si>
    <t>Удачненська селищна рада Покровського району Донецької області</t>
  </si>
  <si>
    <t>UA-2026-01-21-018870-a</t>
  </si>
  <si>
    <t>державний бюджет, місцевий бюджет</t>
  </si>
  <si>
    <t>ТОВ "НВК "УКРЕКОПРОМ"</t>
  </si>
  <si>
    <t>ПП "ОККО-СЕРВІС"</t>
  </si>
  <si>
    <t>КНП "Бахмутська лікарня інтенсивного лікування м.Бахмут"</t>
  </si>
  <si>
    <t>ДК 021:2015:33600000-6 - "Фармацевтична продукція"</t>
  </si>
  <si>
    <t>штуки</t>
  </si>
  <si>
    <t>Пропофол, емульсія, суксаметоній, розчин для ін'єкцій, лідокаїн, розчин для ін`єкцій, дексаметазон,розчин для ін'єкцій, спирт етиловий, еноксапарин натрію, натрію хлорид, декскетопрофен розчин для ін'єкцій, вода для ін'єкцій, інше</t>
  </si>
  <si>
    <t>https://zakupivli.pro/gov/tenders/ua-2026-01-12-004767-a</t>
  </si>
  <si>
    <t>ТОВ "Армор Кар"</t>
  </si>
  <si>
    <t>Послуги з ремонту та технічного обслуговування транспортного засобу (спецтехніки) екскаватора JCB-4CX</t>
  </si>
  <si>
    <t>UA-2026-01-16-001214-a</t>
  </si>
  <si>
    <t>Управління освіти Торецької міської військової адмінінстрації Бахмутського району Донецької області</t>
  </si>
  <si>
    <t>70220000-9 — Послуги з надання в оренду чи лізингу нежитлової нерухомості</t>
  </si>
  <si>
    <t xml:space="preserve">ФОП Стефаненко
Алла Володимирівна </t>
  </si>
  <si>
    <t>Орендна плата за місяць</t>
  </si>
  <si>
    <t>https://prozorro.gov.ua/uk/tender/UA-2026-01-09-006853-a</t>
  </si>
  <si>
    <t>https://prozorro.gov.ua/uk/tender/UA-2026-01-09-007037-a</t>
  </si>
  <si>
    <t>Сіверське МСКП  32714284</t>
  </si>
  <si>
    <t>Комунальне некомерційне підприємство Маріупольської 
міської ради «Центр первинної медико-санітарної допомоги №5 м. Маріуполя» / 42278319</t>
  </si>
  <si>
    <t xml:space="preserve">Лабораторні послуги для проведення скринінгів здоров’я осіб віком від 40 років м. Львів 85140000-2  Послуги у сфері охорони здоров’я різні </t>
  </si>
  <si>
    <t>UA-2026-01-19-016069-a</t>
  </si>
  <si>
    <t xml:space="preserve">Давач системи екстракорпоральної ультразвукової візуалізації ручний </t>
  </si>
  <si>
    <t>33110000-4 Візуалізаційне обладнання для потреб медицини, стоматології та ветеринарної медицини</t>
  </si>
  <si>
    <t>https://prozorro.gov.ua/uk/tender/UA-2026-01-26-007939-a</t>
  </si>
  <si>
    <t>Авдіївська міська військова адміністрація Покровського району Донецької області
ЄДРПОУ 44000591</t>
  </si>
  <si>
    <t>50110000-9 - Послуги з ремонту і технічного обслуговування мототранспортних засобів і супутнього обладнання</t>
  </si>
  <si>
    <t>Послуг з технічного обслуговування і ремонту службових автомобілів RENAULT АВІЙСЬКОВОЇ МІСЬКОЇ ВІЙСЬКОВОЇ АДМІНІСТРАЦІЇ</t>
  </si>
  <si>
    <t>https://prozorro.gov.ua/uk/tender/UA-2026-01-26-006898-a</t>
  </si>
  <si>
    <t xml:space="preserve">	ВИКОНАВЧИЙ КОМІТЕТ ДОБРОПІЛЬСЬКОЇ МІСЬКОЇ РАДИ</t>
  </si>
  <si>
    <t>ДК 021:2015: 98370000-7 — Поховальні та супутні послуги</t>
  </si>
  <si>
    <t>Поховальні та супутні послуги</t>
  </si>
  <si>
    <t>КУРАХІВСЬКА МІСЬКА РАДА, 04053298</t>
  </si>
  <si>
    <t>Автотранспортні послуги із перевезення</t>
  </si>
  <si>
    <t>Автотранспортні послуги із перевезення групи осіб у кількості від 16-18, пов'язані з забезпеченням доставки військовозобов’язаних до пунктів збору військово-організаційних структур Збройних Сил України та інших військових формувань</t>
  </si>
  <si>
    <t>https://prozorro.gov.ua/uk/tender/UA-2026-01-21-009396-a</t>
  </si>
  <si>
    <t>Комунальне некомерційне підприємство "Покровська клінічна лікарня інтенсивного лікування" ПМР ДО</t>
  </si>
  <si>
    <t>ДК 021:2015: 09320000-8 — Пара, гаряча вода та пов’язана продукція</t>
  </si>
  <si>
    <t xml:space="preserve">
03342184</t>
  </si>
  <si>
    <t>https://prozorro.gov.ua/uk/tender/UA-2026-01-22-013192-a</t>
  </si>
  <si>
    <t>ДК 021:2015: 65310000-9 — Розподіл електричної енергії</t>
  </si>
  <si>
    <t>23359034</t>
  </si>
  <si>
    <t>76317
228953</t>
  </si>
  <si>
    <t>Розподіл електричної енергії (послуги з розподілу електричної енергії)</t>
  </si>
  <si>
    <t>https://prozorro.gov.ua/uk/tender/UA-2026-01-23-010947-a</t>
  </si>
  <si>
    <t>Технічний нагляд за Реконструкцією орендованої будівлі Літера А для розміщення Комунальної установи «Центр надання соціальних послуг» Селидівської міської ради за адресою: Одеська область, Березівський район, с-ще Миколаївка, вул. В. Карпішина, 5</t>
  </si>
  <si>
    <t>71520000-9 Послуги з нагляду за виконанням будівельних робіт</t>
  </si>
  <si>
    <t>ФОП СЛЄСАРЄВ СЕРГІЙ ПЕТРОВИЧ</t>
  </si>
  <si>
    <t>https://prozorro.gov.ua/uk/tender/UA-2026-01-25-001153-a</t>
  </si>
  <si>
    <t>Бензин автомобільний А-95-Євро5, талон; дизельне паливо Євро-5, талон (Код ДК 021:2015: 09130000-9 Нафта і дистиляти)</t>
  </si>
  <si>
    <t>3000
5000</t>
  </si>
  <si>
    <t xml:space="preserve">бензин автомобільний А-95
дизельне паливо Євро-5 </t>
  </si>
  <si>
    <t>https://prozorro.gov.ua/uk/tender/UA-2026-01-28-003860-a</t>
  </si>
  <si>
    <t>Шахівська сільська рада</t>
  </si>
  <si>
    <t>Бензин А-95 (Євро 5), талон, дизельне паливо (Євро 5), талон, згідно коду CPV за ДК 021:2015 код 09130000-9 Нафта і дистиляти</t>
  </si>
  <si>
    <t>https://prozorro.gov.ua/uk/tender/UA-2026-01-26-007871-a</t>
  </si>
  <si>
    <t>2,03
2,03</t>
  </si>
  <si>
    <t>АТ "ДТЕК ДНІПРОВСЬКІ ЕЛЕКТРОМЕРЕЖІ"</t>
  </si>
  <si>
    <t>КП ТЕПЛОВИХ МЕРЕЖ "КРИВОРІЖТЕПЛОМЕРЕЖА"</t>
  </si>
  <si>
    <t xml:space="preserve">ТОВ "ЯСНО+" </t>
  </si>
  <si>
    <t xml:space="preserve">ТОВ "Техно Сервіс "МАГІСТРАЛЬ"
</t>
  </si>
  <si>
    <t>робота</t>
  </si>
  <si>
    <t>соціальний захист</t>
  </si>
  <si>
    <t xml:space="preserve">ТОВ "ЕНЕРГО РЕСУРС" РІ ГРУП" </t>
  </si>
  <si>
    <t>бензин А-95, 
изельне пальне</t>
  </si>
  <si>
    <t>2000
1300</t>
  </si>
  <si>
    <t>Послуги з постачання теплової енергії, плата за абонентське обслуговування</t>
  </si>
  <si>
    <t>ТОВ "Краматорськтеплоенерго"</t>
  </si>
  <si>
    <t>https://prozorro.gov.ua/uk/tender/UA-2026-01-23-018082-a</t>
  </si>
  <si>
    <t>ПП "УПРАВЛЯЮЧА КОМПАНІЯ "ЛАДІС СТАРЕ МІСТО"</t>
  </si>
  <si>
    <t>«Поточний ремонт житлового будинку, пошкодженого внаслідок збройної агресії, за адресою: вул. Шкільна, 4 в м. Краматорськ Донецької області». (ДК 021:2015: 45260000-7 — Покрівельні роботи та інші спеціалізовані будівельні роботи)</t>
  </si>
  <si>
    <t>https://prozorro.gov.ua/uk/tender/UA-2026-01-21-005523-a</t>
  </si>
  <si>
    <t>«Поточний ремонт житлового будинку, пошкодженого внаслідок збройної агресії, за адресою: вул. Шкільна, 1 в м. Краматорськ Донецької області». (ДК 021:2015: 45260000-7 — Покрівельні роботи та інші спеціалізовані будівельні роботи)</t>
  </si>
  <si>
    <t>https://prozorro.gov.ua/uk/tender/UA-2026-01-21-010198-a</t>
  </si>
  <si>
    <t>Електрична енергія, код за ДК 021:2015 - 09310000-5 – Електрична енергія</t>
  </si>
  <si>
    <t>15591.94 </t>
  </si>
  <si>
    <t>https://prozorro.gov.ua/uk/tender/UA-2026-01-23-002224-a</t>
  </si>
  <si>
    <t xml:space="preserve">Управління капітального будівництва та перспективного розвитку міста Краматорської міської ради </t>
  </si>
  <si>
    <t>господарська діяльність</t>
  </si>
  <si>
    <t>Надання послуг з утримання будинку, прибудинкової території та відшкодування витрат на комунальні послуги</t>
  </si>
  <si>
    <t>https://prozorro.gov.ua/uk/tender/UA-2026-01-23-008883-a</t>
  </si>
  <si>
    <t>https://prozorro.gov.ua/uk/contract/UA-2026-01-21-003143-a-b1</t>
  </si>
  <si>
    <t>Пара, гаряча вода та пов`язана продукція (теплова енергія)</t>
  </si>
  <si>
    <t>ОКП "Донецьктпелокомуненерго"</t>
  </si>
  <si>
    <t>140.6</t>
  </si>
  <si>
    <t>https://prozorro.gov.ua/uk/tender/UA-2026-01-26-005759-a</t>
  </si>
  <si>
    <t>5408.17</t>
  </si>
  <si>
    <t>https://prozorro.gov.ua/uk/tender/UA-2026-01-27-002741-a</t>
  </si>
  <si>
    <t>ДК 021-2015 09320000-8 – Пара, гаряча вода та пов’язана продукція (постачання теплової енергії)</t>
  </si>
  <si>
    <t>ТОВ «Краматорськтеплоенерго»</t>
  </si>
  <si>
    <t>https://prozorro.gov.ua/uk/tender/UA-2026-01-26-006000-a</t>
  </si>
  <si>
    <t>ДК 021-2015 09320000-8 – Пара, гаряча вода та пов’язана продукція (постачання теплової енергії (амб. 4))</t>
  </si>
  <si>
    <t>https://prozorro.gov.ua/uk/tender/UA-2026-01-26-009281-a</t>
  </si>
  <si>
    <t>ДК 021:2015: 45443000-4 - Фасадні роботи (Послуга з закриття віконних прорізів листами ОSB в амбулаторії № 7 пошкоджених внаслідок збройної агресії РФ)</t>
  </si>
  <si>
    <t>https://prozorro.gov.ua/uk/tender/UA-2026-01-27-019267-a</t>
  </si>
  <si>
    <t>ДК 021:2015 – 50310000-1 Технічне обслуговування і ремонт офісної техніки (Послуги з заправки та відновленню принтерних картриджів)</t>
  </si>
  <si>
    <t>https://prozorro.gov.ua/uk/tender/UA-2026-01-22-017867-a</t>
  </si>
  <si>
    <t>ДК 021:2015: 15110000-2 М’ясо</t>
  </si>
  <si>
    <t>https://prozorro.gov.ua/uk/tender/UA-2026-01-26-001652-a</t>
  </si>
  <si>
    <t>водопостачання</t>
  </si>
  <si>
    <t>ДК 021:2015: 65110000-7 Розподіл води (послуги з централізованого водопостачання)</t>
  </si>
  <si>
    <t>https://prozorro.gov.ua/uk/tender/UA-2026-01-27-002072-a</t>
  </si>
  <si>
    <t>ДК 021:2015: 90430000-0 Послуги з відведення стічних вод (послуги з централізованого водовідведення)</t>
  </si>
  <si>
    <t>https://prozorro.gov.ua/uk/tender/UA-2026-01-27-002348-a</t>
  </si>
  <si>
    <t>ДК 021:2015: 33690000-3 - Лікарські засоби різні (НК 024:2023: 37300 - Множинна антибактеріальна мінімальна інгібіторна концентрація IVD (діагностика in vitro), набір, НК 031:2024: W0104080107 ТЕСТУВАННЯ ДЛЯ ВИЗНАЧЕННЯ ЧУТЛИВОСТІ ГРАМ-НЕГАТИВНИХ МІКРООРГАНІЗМІВ – АВТОМАТИЗОВАНЕ; НК 024:2023: 37300 - Множинна антибактеріальна мінімальна інгібіторна концентрація IVD (діагностика in vitro), набір, НК 031:2024: W0104080108 ТЕСТУВАННЯ ДЛЯ ВИЗНАЧЕННЯ ЧУТЛИВОСТІ ГРАМ-ПОЗИТИВНИХ МІКРООРГАНІЗМІВ – АВТОМАТИЗОВАНЕ; НК 024:2023: 50417 - Множинні грамнегативні бактерії, ізольований штам IVD (діагностика in vitro), набір, НК 031:2024: W0104080101 ІДЕНТИФІКАЦІЯ ГРАМ-НЕГАТИВНИХ МІКРООРГАНІЗМІВ – АВТОМАТИЗОВАНА; НК 024:2023: 50419 - Множинні аеробні грампозитивні бактерії, ізольований штам IVD (діагностика in vitro), набір, НК 031:2024: W0104080103 ІДЕНТИФІКАЦІЯ ГРАМ-ПОЗИТИВНИХ МІКРООРГАНІЗМІВ – АВТОМАТИЗОВАНА; НК 024:2023: 58529 - Бульйон для гемокультур в аеробних умовах, живильне середовище IVD (діагностика in vitro), НК 031:2024: W0104010504 ФЛАКОНИ ДЛЯ АВТОМАТИЗОВАНОГО КУЛЬТИВУВАННЯ КРОВІ ; НК 024:2023: 58535 - Живильне середовище для гемокультури в анаеробних умовах IVD (діагностика in vitro), НК 031:2024: W0104010504 ФЛАКОНИ ДЛЯ АВТОМАТИЗОВАНОГО КУЛЬТИВУВАННЯ КРОВІ)</t>
  </si>
  <si>
    <t>https://prozorro.gov.ua/uk/tender/UA-2026-01-27-010375-a</t>
  </si>
  <si>
    <t>ФОП ДРОЗДОВ ЄВГЕН ФЕДОРОВИЧ</t>
  </si>
  <si>
    <t>631.744</t>
  </si>
  <si>
    <t>ТОВ "БВК АЛЬТАЇР"</t>
  </si>
  <si>
    <t>ТОВ "ДОНЕЦЬКІ ЕНЕРГЕТИЧНІ ПОСЛУГИ"</t>
  </si>
  <si>
    <t>КП "Міст"</t>
  </si>
  <si>
    <t>ТОВ "Параллель-М ЛТД"</t>
  </si>
  <si>
    <t>КВП "Краматорська тепломережа" Краматорської міської ради</t>
  </si>
  <si>
    <t>КВП "КРАМАТОРСЬКИЙ ВОДОКАНАЛ"</t>
  </si>
  <si>
    <t>продукти харчування</t>
  </si>
  <si>
    <t>ТОВ "ТЕРМІНАЛ</t>
  </si>
  <si>
    <t>ТОВ "ЯСНО+"</t>
  </si>
  <si>
    <t>КНП «ЦМКЛ» Дружківської міської ради</t>
  </si>
  <si>
    <t>Електрична енергія Споживачу, вироблену на когенераційній установці Flexi 530 потужністю 528 кВт, встановленій на території земельної ділянки котельні, для забезпечення потреб електроустановок об’єкта критичної інфраструктури код ДК 021:2015 «09310000-5 Електрична енергія»</t>
  </si>
  <si>
    <t>98784</t>
  </si>
  <si>
    <t>UA-2026-01-20-008516-a</t>
  </si>
  <si>
    <t>КНП «ЦПМСД» Дружківської міської ради</t>
  </si>
  <si>
    <t>Бензин автомобільний А-95-Євро 5 Е5.ДК 021:2015: 09130000-9 — Нафта і дистиляти</t>
  </si>
  <si>
    <t>9600</t>
  </si>
  <si>
    <t>Бензин А-95</t>
  </si>
  <si>
    <t>UA-2026-01-26-012161-a</t>
  </si>
  <si>
    <t>Нафтовий газ скраплений. 
ДК 021:2015: 09130000-9 — Нафта і дистиляти</t>
  </si>
  <si>
    <t>5400</t>
  </si>
  <si>
    <t>Газ скраплений</t>
  </si>
  <si>
    <t>UA-2026-01-26-011558-a</t>
  </si>
  <si>
    <t>КП "Комсервіс"Дружківської міської ради</t>
  </si>
  <si>
    <t>Дизельне паливо та бензин А-95 (09130000-9 Нафта та дистиляти)
ДК 021:2015: 09130000-9 — Нафта і дистиляти</t>
  </si>
  <si>
    <t>ТОВ "Термінал"</t>
  </si>
  <si>
    <t>18000</t>
  </si>
  <si>
    <t>Дизельне паливо, бензин А-95</t>
  </si>
  <si>
    <t>UA-2026-01-21-014013-a</t>
  </si>
  <si>
    <t>Газ нафтовий скраплений (09120000-6 Газове паливо)
ДК 021:2015: 09130000-9 — Нафта і дистиляти</t>
  </si>
  <si>
    <t>22000</t>
  </si>
  <si>
    <t>UA-2026-01-21-014351-a</t>
  </si>
  <si>
    <t>КП "Спектр"Дружківської міської ради</t>
  </si>
  <si>
    <t>25000</t>
  </si>
  <si>
    <t>UA-2026-01-21-012965-a</t>
  </si>
  <si>
    <t>Електрична енергія.ДК 021:2015: 09310000-5 — Електрична енергія</t>
  </si>
  <si>
    <t>15537</t>
  </si>
  <si>
    <t>UA-2026-01-26-000084-a</t>
  </si>
  <si>
    <t>освіта</t>
  </si>
  <si>
    <t>Відділ освіти, культури, сім’ї, молоді та спорту ММР</t>
  </si>
  <si>
    <t>00131104</t>
  </si>
  <si>
    <t>https://zakupivli.pro/gov/tenders/UA-2026-01-22-000488-a</t>
  </si>
  <si>
    <t>СТРУКТУРНА ОДИНИЦЯ ПАТ "ДОНБАСЕНЕРГО" "СЛОВ'ЯНСЬКА ТЕПЛОВА ЕЛЕКТРИЧНА СТАНЦІЯ"</t>
  </si>
  <si>
    <t>ДК 021:2015: 09320000-8 Пара, гаряча вода та пов’язана продукція 
Послуга з постачання теплової енергії</t>
  </si>
  <si>
    <t>ТОВ "ЯСНО +"</t>
  </si>
  <si>
    <t xml:space="preserve">Електрична енергія з розподілом (Забезпечення діяльності водопровідно-каналізаційного господарства) </t>
  </si>
  <si>
    <t>Електрична енергія (для гуртожитків)</t>
  </si>
  <si>
    <t>UA-2026-01-23-000114-a</t>
  </si>
  <si>
    <t xml:space="preserve">Відділ освіти Святогірської міської ради Краматорського району Донецької області </t>
  </si>
  <si>
    <t xml:space="preserve">товар </t>
  </si>
  <si>
    <t>ТОВ " ЯСНО+"</t>
  </si>
  <si>
    <t>https://zakupivli.pro/gov/tenders/ua-2026-01-08-008082-a</t>
  </si>
  <si>
    <t xml:space="preserve">електрична енергія для забезпечення потреб електроустановок   підпорядкованих закладів освіти  </t>
  </si>
  <si>
    <t xml:space="preserve">Електрична енергія (ДК 021:2015: 09310000-5) </t>
  </si>
  <si>
    <t>ТОВ САТЕЛІТ НЕТ СЕРВІС</t>
  </si>
  <si>
    <t xml:space="preserve"> ДК 021:2015: 43260000-3 Механічні лопати, екскаватори та ковшові навантажувачі, гірнича техніка, за номенклатурою ДК 021:2015: 43262100-8  Механічні екскаватори</t>
  </si>
  <si>
    <t xml:space="preserve">од. </t>
  </si>
  <si>
    <t>придбання спеціального транспорту для комунальних підприємств (Екскаватор колісний JCB JS175W-T2)</t>
  </si>
  <si>
    <t>https://prozorro.gov.ua/uk/tender/UA-2026-01-21-015338-a</t>
  </si>
  <si>
    <t>Відділ культури Слов'янської міської військової адміністрації</t>
  </si>
  <si>
    <t>Гкал/рік</t>
  </si>
  <si>
    <t>80.714533</t>
  </si>
  <si>
    <t>пара, гаряча вода та пов’язана продукція (абонентська плата)</t>
  </si>
  <si>
    <t>https://www.dzo.com.ua/tenders/30136392</t>
  </si>
  <si>
    <t>тест смужки</t>
  </si>
  <si>
    <t>ДК 021:2015: 33120000-7 Системи реєстрації медичної інформації та дослідне обладнання</t>
  </si>
  <si>
    <t>https://prozorro.gov.ua/uk/tender/UA-2026-01-21-000117-a</t>
  </si>
  <si>
    <t>ДК 021:2015: 09130000-9 Нафта і дистиляти</t>
  </si>
  <si>
    <t>бензин-9000л; ДТ-2000л</t>
  </si>
  <si>
    <t>https://prozorro.gov.ua/uk/tender/UA-2026-01-26-006442-a</t>
  </si>
  <si>
    <t xml:space="preserve">послуга </t>
  </si>
  <si>
    <t>послуги з розподілу електричної енергії</t>
  </si>
  <si>
    <t>https://zakupivli.pro/gov/tenders/ua-2026-01-22-011273-a</t>
  </si>
  <si>
    <t xml:space="preserve"> ДК 021:2015: 09110000-3  Тверде паливо</t>
  </si>
  <si>
    <t>паливні пелети з лушпиння соняшника для опалювання пунктів незламності</t>
  </si>
  <si>
    <t>https://prozorro.gov.ua/uk/tender/UA-2026-01-23-003228-a</t>
  </si>
  <si>
    <t>ОКП "ДОНЕЦЬКТЕПЛОКОМУНЕНЕРГО”</t>
  </si>
  <si>
    <t>ДКП "Фармація"</t>
  </si>
  <si>
    <t>ДК 021:2015: 33600000-6 Фармацевтична продукція</t>
  </si>
  <si>
    <t>Гозерелін, бікалутамід, летрозол, ібандронова кислота</t>
  </si>
  <si>
    <t>https://zakupivli.pro/gov/tenders/ua-2026-01-20-010523-a</t>
  </si>
  <si>
    <t xml:space="preserve">ДК 021:2015: 33140000-3 Медичні матеріали </t>
  </si>
  <si>
    <t>Серветка медична марлева стерильна, бинт марлевий, відріз марлевий, бинт фіксуючий, пластир стерильний, пластир нестерильний</t>
  </si>
  <si>
    <t>https://zakupivli.pro/gov/tenders/ua-2026-01-23-001958-a</t>
  </si>
  <si>
    <t>Комплект покриття хірургічний, катетер внутрішньовенний, шпатель отоларингологічний, маска киснева, маски медичні, сільфон, набір гінекологічний</t>
  </si>
  <si>
    <t>https://zakupivli.pro/gov/tenders/ua-2026-01-23-001293-a</t>
  </si>
  <si>
    <t>ДК 021:2015: 33190000-8 Медичне обладнання та вироби медичного призначення різні</t>
  </si>
  <si>
    <t>Система ПК (трансфузійна), системи для переливання крові та інфузійних розчинів, система ПК (інфузійна), халат хірургічний</t>
  </si>
  <si>
    <t>https://zakupivli.pro/gov/tenders/ua-2026-01-23-015042-a</t>
  </si>
  <si>
    <t>ДК 021:2015: 33140000-3 Медичні матеріали (Медичні матеріали нехімічні та гематологічні одноразового застосування</t>
  </si>
  <si>
    <t>Бахіли медичні, шапочка медична, подовжувач для інфузійних насосів, пробірка вакуумна</t>
  </si>
  <si>
    <t>https://zakupivli.pro/gov/tenders/ua-2026-01-23-016460-a</t>
  </si>
  <si>
    <t>ДК 021:2015: 33140000-3 Медичні матеріали</t>
  </si>
  <si>
    <t>пари</t>
  </si>
  <si>
    <t>Рукавички медичні хірургічні</t>
  </si>
  <si>
    <t>https://zakupivli.pro/gov/tenders/ua-2026-01-23-017266-a</t>
  </si>
  <si>
    <t>Управління освіти Соледарської міської ради</t>
  </si>
  <si>
    <t>70220000-9 Послуги з надання в оренду чи лізингу нежитлової нерухомості</t>
  </si>
  <si>
    <t>ФОП БЕРНЕР ЯНІНА ІГОРІВНА</t>
  </si>
  <si>
    <t>Послуги з тимчасового користування нежитлового приміщення площею 155,12 кв.м., що знаходиться за адресою: Україна, м.Дніпро, пр.Героїв 30д, літ.А-4, з метою розміщення Управління освіти Соледарської міської ради</t>
  </si>
  <si>
    <t>https://zakupivli.pro/gov/tenders/ua-2026-01-14-004915-a</t>
  </si>
  <si>
    <t>ТОВ "МВК ФАРМ"</t>
  </si>
  <si>
    <t>UA-2026-01-27-017679-a</t>
  </si>
  <si>
    <t>ДК 021:2015: 09320000-8 — Пара, гаряча вода та пов’язана продукція. Послуга з постачання теплової енергії</t>
  </si>
  <si>
    <t xml:space="preserve">КП "ТЕПЛОЕНЕРГЕТИК" КРОПИВНИЦЬКОЇ МІСЬКОЇ РАДИ"
</t>
  </si>
  <si>
    <t xml:space="preserve">ТОВ "ЧЕРНІВЕЦЬКА ОБЛАСНА ЕНЕРГОПОСТАЧАЛЬНА КОМПАНІЯ"
</t>
  </si>
  <si>
    <t>ДК 021-2015 (CPV) 09320000-8 Пара, гаряча вода та пов’язана продукція (виробництво, транспортування, постачання теплової енергії для опалення) за адресою : Донецька обл. , м.Краматорськ , вул. В'ячеслава Чорновола (Маяковського) ,24</t>
  </si>
  <si>
    <t>ОКП "Донецьктеплокомунелектро"</t>
  </si>
  <si>
    <t>ТОВ "АВТОТРАНССЕРВІС"</t>
  </si>
  <si>
    <t>https://prozorro.gov.ua/uk/tender/UA-2026-01-29-016095-a</t>
  </si>
  <si>
    <t xml:space="preserve">ПП "ОККО-СЕРВІС"                </t>
  </si>
  <si>
    <t>54,54
54,54</t>
  </si>
  <si>
    <t>ТОВ "СКАЙ СОФТ"</t>
  </si>
  <si>
    <t>ТОВ "Газопостачальна компанія "Нафтогаз Трейдинг"</t>
  </si>
  <si>
    <t>Комплект Delta Max Lite. зарядна станція DELTA Lite</t>
  </si>
  <si>
    <t>ФОП Кравченко Р.В.</t>
  </si>
  <si>
    <t>315522З555</t>
  </si>
  <si>
    <t xml:space="preserve">
1
4
</t>
  </si>
  <si>
    <t>78000,00
  39000,00</t>
  </si>
  <si>
    <t>зарядна станція</t>
  </si>
  <si>
    <t>https://prozorro.gov.ua/uk/tender/UA-2026-01-29-017050-a</t>
  </si>
  <si>
    <t>Постачання теплової енергії з платою за абонентське обслуговування (вул. В. Садова, 62)</t>
  </si>
  <si>
    <t>https://prozorro.gov.ua/uk/tender/UA-2026-02-01-000504-a</t>
  </si>
  <si>
    <t>«Реконструкція внутрішніх підвальних приміщень для облаштування захисної споруди цивільного захисту (протирадіаційне укриття) в будівлі амбулаторії №4 КНП «ЦПМСД №1» Краматорської міської ради, розташованої за адресою: Донецька область, м. Краматорськ, вул. О. Тихого, 17»
ДК 021:2015: 45454000-4 - Реконструкція</t>
  </si>
  <si>
    <t xml:space="preserve">«Капітальний ремонт внутрішніх підвальних приміщень для облаштування захисної споруди цивільного захисту (найпростіше укриття) в будівлі стаціонару КНП «ДТМО» КМР, розташованої за адресою: Донецька область, м. Краматорськ, вул. Героїв України, 20» </t>
  </si>
  <si>
    <t>https://prozorro.gov.ua/uk/tender/UA-2026-01-28-009986-a</t>
  </si>
  <si>
    <t>https://prozorro.gov.ua/uk/tender/UA-2026-01-30-009037-a</t>
  </si>
  <si>
    <t>ФОП "ТАМБОВЦЕВ ОЛЕКСАНДР ОЛЕГОВИЧ"</t>
  </si>
  <si>
    <t>ФОП "Кін Володимир Валерійович"</t>
  </si>
  <si>
    <t>ДК 021:2015: 90510000-5 Утилізація сміття та поводження зі сміттям (послуги з управляння побутовими відходами – послуги зі збирання, перевезення та розміщення відходів)</t>
  </si>
  <si>
    <t>КОМУНАЛЬНЕ АВТОТРАНСПОРТНЕ ПІДПРИЄМСТВО 052810</t>
  </si>
  <si>
    <t>https://prozorro.gov.ua/uk/tender/UA-2026-01-29-010095-a</t>
  </si>
  <si>
    <t>Розробка проектно-кошторисної документації по об'єкту: Реконструкція будівлі харчоблоку під бактеріологічну лабораторію за адресою: вул. Героїв України,17, м. Краматорськ, Донецька область (з розробкою ПКД) ДК 021:2015:71320000-7 Послуги з інженерного проектування</t>
  </si>
  <si>
    <t>https://prozorro.gov.ua/uk/tender/UA-2026-02-02-004794-a</t>
  </si>
  <si>
    <t>ДК 021:2015: 33600000-6 Фармацевтична продукція (Aminocaproic acid, Gelatin agents, Glucose, Decamethoxine, Dexketoprofen, Enoxaparin, Levofloxacin, Magnesium sulfate, Mannitol, Sodium chloride, Procaine, Omeprazole, Ondansetron, Piperacillin and beta-lactamase inhibitor, Electrolytes, Tranexamic acid, Fluconazole, Cefazolin, Cefepime, Cefotaxime, Ceftazidime)</t>
  </si>
  <si>
    <t>https://prozorro.gov.ua/uk/tender/UA-2026-02-02-005167-a</t>
  </si>
  <si>
    <t>КП "Електромереж зовнішнього освітлення "Міськсвітло""</t>
  </si>
  <si>
    <t>Реле напруги (за кодом ДК 021:2015 – 31220000-4 –«Елементи електричних схем»)</t>
  </si>
  <si>
    <t>https://prozorro.gov.ua/uk/tender/UA-2026-01-30-009512-a</t>
  </si>
  <si>
    <t>Щебінь гранітний (14210000-6 - Гравій, пісок, щебінь і наповнювачі)</t>
  </si>
  <si>
    <t>Газ нафтовий скраплений, талон</t>
  </si>
  <si>
    <t>https://prozorro.gov.ua/uk/tender/UA-2026-01-30-000716-a</t>
  </si>
  <si>
    <t>Бітум нафтовий дорожній 70/100, емульсія бітумна ЕКШ 60, матеріал для герметизації швів і тріщин автомобільних доріг (44110000-4 - Конструкційні матеріали)</t>
  </si>
  <si>
    <t>https://prozorro.gov.ua/uk/tender/UA-2026-01-30-005344-a</t>
  </si>
  <si>
    <t>Послуги с централізованого водопостачання</t>
  </si>
  <si>
    <t>https://prozorro.gov.ua/uk/tender/UA-2026-02-02-000531-a</t>
  </si>
  <si>
    <t>ОКП «ДОНЕЦЬКТЕПЛОКОМУНЕНЕРГО»</t>
  </si>
  <si>
    <t xml:space="preserve">Електрична енергія за кодом ДК 021:2015 09310000-5: «Електрична енергія»
</t>
  </si>
  <si>
    <t>дорожнє господарство</t>
  </si>
  <si>
    <t>128.493</t>
  </si>
  <si>
    <t>36.866</t>
  </si>
  <si>
    <t>38.999</t>
  </si>
  <si>
    <t>Андріївська сільська рада</t>
  </si>
  <si>
    <t>ТОВ "Градосфера"</t>
  </si>
  <si>
    <t>для забезпечення безперебійної роботи сільської ради</t>
  </si>
  <si>
    <t>UA-2026-02-03-010859-a</t>
  </si>
  <si>
    <t>ТОВ " СКАЙ СОФТ"</t>
  </si>
  <si>
    <t>Послуги з розподілу електричної енергії та послуг із забезпечення перетікань реактивної електричної енергії.ДК 021:2015: 65310000-9 — Розподіл електричної енергії</t>
  </si>
  <si>
    <t>00131268</t>
  </si>
  <si>
    <t>60000</t>
  </si>
  <si>
    <t>UA-2026-01-30-003142-a</t>
  </si>
  <si>
    <t xml:space="preserve">КНП "ЦМКЛ" Дружківська міська рада </t>
  </si>
  <si>
    <t>Послуги з передавання даних і повідомлень (електронні комунікаційні послуги), а також послуги, пов’язані технологічно з електронними комунікаційними послугами ДК 021:2015 «64211100-9 Послуги міського телефонного зв’язку» «64211200-0 Послуги міжміського телефонного зв’язку» «64216000-3 Послуги систем електронної передачі електронних повідомлень та інформації» «64210000-1 Послуги телефонного зв’язку та передачі даних»</t>
  </si>
  <si>
    <t>АТ "Укртелеком"</t>
  </si>
  <si>
    <t>120</t>
  </si>
  <si>
    <t xml:space="preserve">Зв'язку та передачі даних </t>
  </si>
  <si>
    <t>UA-2026-01-29-008652-a</t>
  </si>
  <si>
    <t>Теплова енергія код ДК 021:2015 "09323000-9 Централізоване опалення" "09320000-8 Пара, гаряча вода та пов’язана продукція"</t>
  </si>
  <si>
    <t>03337119</t>
  </si>
  <si>
    <t xml:space="preserve">Теплова енергія </t>
  </si>
  <si>
    <t>UA-2026-01-28-005501-a</t>
  </si>
  <si>
    <t>Послуги з управління змішаними побутовими відходами – послуги зі збирання, перевезення та розміщення відходів (згідно з Національним класифікатором України/Єдиний закупівельний словник ДК 021:2015:90510000-5 «Утилізація/видалення сміття та поводження зі сміттям» «90513000-6 Послуги з поводження із безпечними сміттям і відходами та їх утилізація/видалення»</t>
  </si>
  <si>
    <t xml:space="preserve">03343404 </t>
  </si>
  <si>
    <t>1572.64</t>
  </si>
  <si>
    <t>Утилізація/видалення сміття та поводження зі сміттям</t>
  </si>
  <si>
    <t>UA-2026-01-27-009915-a</t>
  </si>
  <si>
    <t>Постачання теплової енергії з платою за абонентське обслуговування код ДК 021:2015 "09323000-9 Централізоване опалення" "09320000-8 Пара, гаряча вода та пов’язана продукція"</t>
  </si>
  <si>
    <t>UA-2026-01-27-006429-a</t>
  </si>
  <si>
    <t>ТОВ" Донецькі енергетичні послуги"</t>
  </si>
  <si>
    <t>2020000</t>
  </si>
  <si>
    <t>UA-2026-01-30-010711-a</t>
  </si>
  <si>
    <t>20000</t>
  </si>
  <si>
    <t>UA-2026-01-30-011099-a</t>
  </si>
  <si>
    <t>КП "Підприємство електричних мереж зовнішнього освітлювання «Міськсвітло»"</t>
  </si>
  <si>
    <t>82300</t>
  </si>
  <si>
    <t>UA-2026-01-30-007812-a</t>
  </si>
  <si>
    <t>Східний центр комлексної реабілітації для осіб з інвалідністю Дружківської міської ради</t>
  </si>
  <si>
    <t>UA-2026-01-27-010911-a</t>
  </si>
  <si>
    <t>АТ "ДТЕК Донецькі електромережі"</t>
  </si>
  <si>
    <t>Теплова енергія. ДК 021:2015: 09320000-8 — Пара, гаряча вода та пов’язана продукція</t>
  </si>
  <si>
    <t>КП "Комсервіс" Дружківської міської ради</t>
  </si>
  <si>
    <t>107.082</t>
  </si>
  <si>
    <t>77.207</t>
  </si>
  <si>
    <t>1936.604</t>
  </si>
  <si>
    <t>Управління освіти, молоді та спорту Лиманської міської ради</t>
  </si>
  <si>
    <t>ДК 021:2015: 60180000-3 — Прокат вантажних транспортних засобів із водієм для перевезення товарів</t>
  </si>
  <si>
    <t>ФОП Мухоян Артем Ованесович</t>
  </si>
  <si>
    <t>Перевезення по маршруту  смт. Магдалинівка, Самарівського району Дніпропетровській області – с. Моринці Звенигородського району Черкаської області.</t>
  </si>
  <si>
    <t>40090765</t>
  </si>
  <si>
    <t>24316073</t>
  </si>
  <si>
    <t>ТОВ "СЛАВДОРСТРОЙ</t>
  </si>
  <si>
    <t>ТОВ "Паралелль-М ЛТД"</t>
  </si>
  <si>
    <t>Електрична енергія, з розподілом (Палац спорту)</t>
  </si>
  <si>
    <t>UA-2026-02-01-000024-a</t>
  </si>
  <si>
    <t xml:space="preserve">ФОП Плесканьов Сергій Іванович               </t>
  </si>
  <si>
    <t>Званівська сільська рада</t>
  </si>
  <si>
    <t xml:space="preserve">Дизельне паливо          </t>
  </si>
  <si>
    <t>https://prozorro.gov.ua/tender/UA-2026-02-02-006506-a</t>
  </si>
  <si>
    <t>Послуги з ремонту та технічного обслуговування транспортного засобу (спецтехніки) екскаватора JCB JC 145 W MON</t>
  </si>
  <si>
    <t>Послуги з пересилання  внутрішніх посилок (відправка гуманітарної допомоги мешканцям) ДК021:2015-64110000-0 "Поштові послуги"</t>
  </si>
  <si>
    <t>АТ "Укрпошта"</t>
  </si>
  <si>
    <t>UA-2026-01-30-015119-a</t>
  </si>
  <si>
    <t>ТОВ "АТ-ФАРМА"</t>
  </si>
  <si>
    <t>ТОВ «ЄВРО СТАНДАРТГРУП»</t>
  </si>
  <si>
    <t>ТОВ «Укрпетролцентр»</t>
  </si>
  <si>
    <t xml:space="preserve">ДК 021:2015: 09130000-9 Нафта і дистиляти </t>
  </si>
  <si>
    <t>Послуги з ремонту та технічного обслуговування транспортного засобу (спецтехніки) екскаватора JCB-4CX (ДК 021:2015:50530000-9 «Послуги з ремонту і технічного обслуговування техніки»)</t>
  </si>
  <si>
    <t>Послуги з ремонту та технічного обслуговування транспортного засобу (спецтехніки) екскаватора JCB JC 145 W MON (ДК 021:2015:50530000-9 «Послуги з ремонту і технічного обслуговування техніки»)</t>
  </si>
  <si>
    <t>UA-2026-02-05-002390-a</t>
  </si>
  <si>
    <t>UA-2026-02-05-002222-a</t>
  </si>
  <si>
    <t>UA-2026-02-05-002064-a</t>
  </si>
  <si>
    <t xml:space="preserve">ФОП Карабєдянц Віктор Ігорович
</t>
  </si>
  <si>
    <t xml:space="preserve">ТОВ "КИЙ АВТО ЦЕНТР"
</t>
  </si>
  <si>
    <t xml:space="preserve">ТОВ "ВІДІ АВТОСТРАДА"
</t>
  </si>
  <si>
    <t>UA-2026-01-29-019118-a</t>
  </si>
  <si>
    <t>ДК 021:2015: 45310000-3 — Електромонтажні роботи. Послуги з встановлення та підключення дизель-генератора для забезпечення резервного електроживлення гуртожитка, призначеного для проживання внутрішньо-переміщених (евакуйованих) осіб у м.Дніпро</t>
  </si>
  <si>
    <t>Комунальне підприємство "Міське управління капітального будівництва" | 04011733</t>
  </si>
  <si>
    <t>Житлово-комунальне підприємство Маріупольської
 міської ради «Азовжитлокомплекс» | 32320788</t>
  </si>
  <si>
    <t>Роботи з розробки та виготовлення проектної документації по об’єкту: «Нове будівництво житлового комплексу з приміщеннями громадського призначення та підземним паркінгом по вулиці Архипа Люльки (кадастровий номер земельної ділянки: 3210300000:06:030:0071) в місті Біла Церква Київської області» (згідно коду ДК 021:2015:71320000-7 — Послуги з інженерного проектування)</t>
  </si>
  <si>
    <t>місцевий бюджет, обласний та державний бюджети</t>
  </si>
  <si>
    <t>UA-2026-01-28-001596-a</t>
  </si>
  <si>
    <t>Поточний ремонт приміщень гуртожитку № 1 Центральноукраїнського національного технічного університету для облаштування місць тимчасового перебування внутрішньо переміщених (евакуйованих) осіб за адресою: проспект Університетський, буд. 8, Фортечний район, м.Кропивницький Кіровоградської області
45450000-6 Інші завершальні будівельні роботи</t>
  </si>
  <si>
    <t>ФОП ШАБАНОВА ІРИНА ГРИГОРІВНА</t>
  </si>
  <si>
    <t>2803007342</t>
  </si>
  <si>
    <t>https://prozorro.gov.ua/uk/tender/UA-2026-02-09-005954-a</t>
  </si>
  <si>
    <t>ДК 021:2015:09130000-9: Нафта і дистиляти</t>
  </si>
  <si>
    <t>Бензин А-95 (Євро 5), талон</t>
  </si>
  <si>
    <t>https://prozorro.gov.ua/uk/tender/UA-2026-02-04-016148-a</t>
  </si>
  <si>
    <t>ТОВ "УКРПЕТРОЛЦЕНТР"</t>
  </si>
  <si>
    <t>ДК 021:2015:09320000-8:Пара, гаряча вода та пов'язана продукція)
Послуга з постачання теплової енергії</t>
  </si>
  <si>
    <t>https://prozorro.gov.ua/uk/tender/UA-2026-01-27-006594-a</t>
  </si>
  <si>
    <t>https://prozorro.gov.ua/uk/tender/UA-2026-02-03-002098-a</t>
  </si>
  <si>
    <t>Комунальне підприємство Святогірської міської ради "Сервіскомунбуд"</t>
  </si>
  <si>
    <t>Бензин А-95, дизельне паливо (ДК 021:2015 «Єдиний закупівельний словник» 09130000-9 - Нафта і дистиляти)</t>
  </si>
  <si>
    <t>https://prozorro.gov.ua/uk/tender/UA-2026-02-03-003488-a</t>
  </si>
  <si>
    <t>Електрична енергія (код згідно Національного класифікатора ДК 021:2015: 09310000-5) (далі – товар або електрична енергія)</t>
  </si>
  <si>
    <t>https://prozorro.gov.ua/uk/tender/UA-2026-02-04-016506-a</t>
  </si>
  <si>
    <t>електрична енергія для забезпечення потреб устаткування з водопостачання</t>
  </si>
  <si>
    <t>дизельне паливо
бензин</t>
  </si>
  <si>
    <t>12000
5000</t>
  </si>
  <si>
    <t>Послуги з пересилання внутрішніх посилок, ДК 021:2015:64110000-0 Поштові послуги</t>
  </si>
  <si>
    <t>АТ "Укр пошта"</t>
  </si>
  <si>
    <t>Послуги з пересилання внутрішніх посилок</t>
  </si>
  <si>
    <t>UA-2026-02-05-013350-a</t>
  </si>
  <si>
    <t>Соледарська міська рада Бахмутського району Донецької області</t>
  </si>
  <si>
    <t>бензин А95 та дизельне паливо
09130000-9 Нафта і дистиляти</t>
  </si>
  <si>
    <t>https://public-bid.com.ua/tender/28254663</t>
  </si>
  <si>
    <t>Дизельне паливо (Євро 5), талон;
Бензин А-95 (Євро 5), талон</t>
  </si>
  <si>
    <t xml:space="preserve">3800 
2820 </t>
  </si>
  <si>
    <t>ТОВ «СЛАВРЕСУРС ГРУП»</t>
  </si>
  <si>
    <t> 42700828</t>
  </si>
  <si>
    <t>продукція виробничо-технічного призначення для заходів щодо охорони та оборони територій, критично важливих об'єктів інфраструктури, комунікацій та захисту населення Слов'янської територіальної громади - загородження колюче-ріжуче (спіральний бар’єр безпеки типу «Єгоза» 1100/7/2,8)</t>
  </si>
  <si>
    <t>https://prozorro.gov.ua/uk/tender/UA-2026-01-30-003641-a</t>
  </si>
  <si>
    <t>ДК 021:2015: 33750000-2 Засоби для догляду за малюками</t>
  </si>
  <si>
    <t>ТОВ "ТОРГОВИЙ ДІМ "СОФТ"</t>
  </si>
  <si>
    <t>памперси дорослі</t>
  </si>
  <si>
    <t>https://prozorro.gov.ua/uk/tender/UA-2026-01-29-003737-a</t>
  </si>
  <si>
    <t>ДК 021:2015: 33660000-4 Лікарські засоби для лікування хвороб нервової системи та захворювань органів чуття</t>
  </si>
  <si>
    <t>Trimeperidine, Ketamine, Morphine, Diazepam, Tramadol, Fentanyl</t>
  </si>
  <si>
    <t>https://zakupivli.pro/gov/tenders/ua-2026-01-29-002948-a</t>
  </si>
  <si>
    <t>ТОВ "Юрія-фарм"</t>
  </si>
  <si>
    <t>лікарські засоби</t>
  </si>
  <si>
    <t>https://zakupivli.pro/gov/tenders/ua-2026-02-03-014986-a</t>
  </si>
  <si>
    <t>ДК 021-2015: 09320000-8 Пара, гаряча вода та пов’язана продукція</t>
  </si>
  <si>
    <t>теплова енергія для опалення закладів освіти, у т.ч. пунктів незламності</t>
  </si>
  <si>
    <t>https://prozorro.gov.ua/uk/tender/UA-2026-02-02-007904-a</t>
  </si>
  <si>
    <t xml:space="preserve"> ДК 021:2015: 03410000-7 Деревина</t>
  </si>
  <si>
    <t>ФОП  Цимбалюк Тетяна Валентинівна</t>
  </si>
  <si>
    <t xml:space="preserve">    куб. м</t>
  </si>
  <si>
    <t>продукція для заходів щодо охорони та оборони територій, критично важливих об'єктів інфраструктури, комунікацій та захисту населення Слов'янської міської територіальної громади (лісоматеріали круглі)</t>
  </si>
  <si>
    <t>https://prozorro.gov.ua/uk/tender/UA-2026-02-06-014611-a</t>
  </si>
  <si>
    <t>ТОВ «ВЕСТВЕЙ»</t>
  </si>
  <si>
    <t>https://prozorro.gov.ua/uk/tender/UA-2026-02-06-014679-a</t>
  </si>
  <si>
    <t>ТОВ "ЕВЕЛІ ГРУП"</t>
  </si>
  <si>
    <t xml:space="preserve">придбання безпілотних систем та засобів радіоелектронної боротьби (детектор дронів ДЗИҐА 4-х діапазонний) </t>
  </si>
  <si>
    <t>https://prozorro.gov.ua/uk/tender/UA-2026-02-09-009029-a</t>
  </si>
  <si>
    <t>ФОП Василенко Андрій Сергійович</t>
  </si>
  <si>
    <t>продукція виробничо-технічного призначення для заходів щодо охорони та оборони території, критично важливих об'єктів інфраструктури, комунікацій та захисту населення  Слов'янської міської територіальної громади – придбання металопродукції (Дріт-чорна сталь не оцинкований 4 мм.)</t>
  </si>
  <si>
    <t>https://prozorro.gov.ua/uk/tender/UA-2026-02-07-000024-a</t>
  </si>
  <si>
    <t xml:space="preserve"> ДК 021:2015: 39540000-9 Вироби різні з канату, мотузки, шпагату та сітки</t>
  </si>
  <si>
    <t>ФОП Небесний Ю.Л.</t>
  </si>
  <si>
    <t>продукція виробничо-технічного призначення для заходів щодо охорони та оборони території, критично важливих об'єктів інфраструктури, комунікацій та захисту населення Слов'янської міської територіальної громади – придбання сітки полімерної 150*170 мм</t>
  </si>
  <si>
    <t>https://prozorro.gov.ua/uk/tender/UA-2026-02-09-008825-a</t>
  </si>
  <si>
    <t>ДК 021:2015: 44320000-9 Кабелі та супутня продукція</t>
  </si>
  <si>
    <t>продукція виробничо-технічного призначення для заходів щодо охорони та оборони території, критично важливих об'єктів інфраструктури, комунікацій та захисту населення Слов'янської міської територіальної громади – придбання стяжки кабельної 3*100</t>
  </si>
  <si>
    <t>https://prozorro.gov.ua/uk/tender/UA-2026-02-09-008622-a</t>
  </si>
  <si>
    <t>ФОП Євтушенко Святослав Ігорович</t>
  </si>
  <si>
    <t>засоби радіоелектронної боротьби «Бульба 1/16 «Автобокс»</t>
  </si>
  <si>
    <t>https://prozorro.gov.ua/uk/tender/UA-2026-02-09-009183-a</t>
  </si>
  <si>
    <t>401.3313</t>
  </si>
  <si>
    <t>https://prozorro.gov.ua/uk/tender/UA-2026-02-05-000665-a</t>
  </si>
  <si>
    <t>https://prozorro.gov.ua/uk/tender/UA-2026-01-30-014234-a</t>
  </si>
  <si>
    <t>ПНВП "ГАЛІС"</t>
  </si>
  <si>
    <t xml:space="preserve">ТОВ "Констракшн Машинері" </t>
  </si>
  <si>
    <t>ПП "СЕРВIСНИЙ ЦЕНТР" СЛАВАВТО"</t>
  </si>
  <si>
    <t>ТОВ ТАРКОМ ЕКОСЕРВІС</t>
  </si>
  <si>
    <t>ДК 021:2015: 44310000-6 Вироби з дроту</t>
  </si>
  <si>
    <t xml:space="preserve">ДК 021:2015: 35730000-0 Електронні бойові комплекси та засоби радіоелектронного захисту </t>
  </si>
  <si>
    <t>ДК 021:2015: 35730000-0 Електронні бойові комплекси та засоби радіоелектронного захисту</t>
  </si>
  <si>
    <t xml:space="preserve">цивільний захист </t>
  </si>
  <si>
    <t>«Послуги пожежних і рятувальних служб» код ДК 021:2015 – 75250000-3 (ремонт, технічне обслуговування системи автоматичної пожежної сигналізації, системи оповіщення та управління евакуацією людей та цілодобове спостереження за системою автоматичної пожежної сигналізації, встановленої в закладах управління освіти)</t>
  </si>
  <si>
    <t>https://prozorro.gov.ua/uk/tender/UA-2026-02-04-006981-a</t>
  </si>
  <si>
    <t>https://prozorro.gov.ua/uk/tender/UA-2026-02-03-012698-a</t>
  </si>
  <si>
    <t>Електрична енергія (універсальна послуга)</t>
  </si>
  <si>
    <t>16183.36</t>
  </si>
  <si>
    <t>https://prozorro.gov.ua/uk/tender/UA-2026-02-05-012992-a</t>
  </si>
  <si>
    <t>Управління з питань Цивільного захисту Краматорської міської ради</t>
  </si>
  <si>
    <t>Дизельне паливо</t>
  </si>
  <si>
    <t>https://prozorro.gov.ua/uk/tender/UA-2026-02-10-014853-a</t>
  </si>
  <si>
    <t>ДК 021:2015: 33140000-3 - Медичні матеріали (НК 024:2023: 47017 - Шприц загального призначення одноразового використання, НК 031:2024: A0201 ОДНОРАЗОВІ ШПРИЦІ; НК 024:2023: 35209 - Голка для взяття крові стандартна, НК 031:2024: A0101 ГОЛКИ ДЛЯ ІНФУЗІЇ І ЗАБОРУ)</t>
  </si>
  <si>
    <t>НСЗУ, власні кошти</t>
  </si>
  <si>
    <t>ПП "ТЕНДЕРМЕД"</t>
  </si>
  <si>
    <t>https://prozorro.gov.ua/uk/tender/UA-2026-02-04-004306-a</t>
  </si>
  <si>
    <t>ДК 021:2015: 33190000-8 Медичне обладнання та вироби медичного призначення різні (НК 024:2023: 43324 - Система для переливання рідин загального призначення, НК 031:2024: Z12030385 ІНСТРУМЕНТИ ДЛЯ ІНФУЗІЇ – ВИТРАТНІ МАТЕРІАЛИ; НК 024:2023: 38569 - Набір для переливания крові, НК 031:2024: Z121799 ІНСТРУМЕНТИ ДЛЯ ПЕРЕЛИВАННЯ КРОВІ – ІНШЕ)</t>
  </si>
  <si>
    <t>https://prozorro.gov.ua/uk/tender/UA-2026-02-04-005422-a</t>
  </si>
  <si>
    <t>ДК 021:2015: 33730000-6 - Офтальмологічні вироби та коригувальні лінзи (НК 024:2023: 16069 Інтраокулярна лінза з іридокапсулярною фіксацією, НК 031:2024: P030190 ІНТРАОКУЛЯРНІ ЛІНЗИ (IOL) – РІЗНЕ)</t>
  </si>
  <si>
    <t>https://prozorro.gov.ua/uk/tender/UA-2026-02-04-013621-a</t>
  </si>
  <si>
    <t>ДК 021:2015: 33730000-6 - Офтальмологічні вироби та коригувальні лінзи (НК 024:2023: 46741 - Офтальмологічний ніж одноразового використання, НК 031:2024: Q02010102 ОФТАЛЬМОЛОГІЧНІ МІКРОСКАЛЬПЕЛІ, ВИГНУТІ; НК 024:2023: 35907 - Матеріал для заміщення водянистої вологи/рідини склоподібного тіла ока інтраопераційний, НК 031:2024: Q02030399 ОФТАЛЬМОЛОГІЯ, В’ЯЗКОЕЛАСТИЧНІ РІДИНИ – ІНШЕ; НК 024:2023: 45180 - Очний барвник, НК 031:2024: Q02030299 ОФТАЛЬМОЛОГІЯ, КРАПЕЛЬНІ РІДИНИ – ІНШЕ)</t>
  </si>
  <si>
    <t>https://prozorro.gov.ua/uk/tender/UA-2026-02-04-014959-a</t>
  </si>
  <si>
    <t>ТОВ "СТМ-Фарм"</t>
  </si>
  <si>
    <t>https://prozorro.gov.ua/uk/tender/UA-2026-02-05-004701-a</t>
  </si>
  <si>
    <t>https://prozorro.gov.ua/uk/tender/UA-2026-02-05-005684-a</t>
  </si>
  <si>
    <t>https://prozorro.gov.ua/uk/tender/UA-2026-02-05-011212-a</t>
  </si>
  <si>
    <t>ДК 021:2015: 33730000-6 - Офтальмологічні вироби та коригувальні лінзи (НК 024:2023: 43611 - Аплікатор офтальмологічної кріохірургічної системи для катаракти, НК 031:2024: Q020401 НАБОРИ ДЛЯ ПЕРЕДНЬОЇ ВІТРЕКТОМІЇ; НК 024:2023: 36586 - Офтальмологічна помпа для іригації/аспірації, НК 031:2024: Q020601 НАБОРИ ДЛЯ ФАКОЕМУЛЬСИФІКАЦІЇ; НК 024:2023: 47726 - Картридж для введення інтраокулярної лінзи, НК 031:2024: Q021111 ІНСТРУМЕНТИ ДЛЯ ОЧНИХ ІМПЛАНТІВ, ОДНОРАЗОВІ; НК 024:2023: 37207 - Рідина для іригації під час проведення хірургічної/медичної процедури, НК 031:2024: Q02030203 ЗБАЛАНСОВАНІ СОЛЬОВІ РОЗЧИНИ ДЛЯ ОФТАЛЬМОХІРУРГІЇ)</t>
  </si>
  <si>
    <t>https://prozorro.gov.ua/uk/tender/UA-2026-02-05-015265-a</t>
  </si>
  <si>
    <t>Реконструкція існуючої мережі електропостачання КНП "Міська лікарня №2" Краматорської міської ради за адресою м. Краматорськ, вул. Героїв України,17 код ДК 021:2015: 45310000-3 Електромонтажні роботи.</t>
  </si>
  <si>
    <t>https://prozorro.gov.ua/uk/tender/UA-2026-02-09-015204-a</t>
  </si>
  <si>
    <t>ДК 021:2015: 24450000-3 Агрохімічна продукція (ДК 021:2015: 24455000-8 Дезинфекційні засоби)</t>
  </si>
  <si>
    <t>https://prozorro.gov.ua/uk/tender/UA-2026-02-10-004177-a</t>
  </si>
  <si>
    <t>Оливи індустріальні, оливи гідравлічні, оливи моторні, оливи трансмісійні</t>
  </si>
  <si>
    <t>https://prozorro.gov.ua/uk/tender/UA-2026-02-09-005935-a</t>
  </si>
  <si>
    <t>Cпіральний бар'єр безпеки по типу «Єгоза», діаметр 1100 мм, бухта 20-25 м, 2000 бухт(ДК 021:2015: 44310000-6: Вироби з дроту)</t>
  </si>
  <si>
    <t>бухта</t>
  </si>
  <si>
    <t>https://prozorro.gov.ua/uk/tender/UA-2026-02-03-013548-a</t>
  </si>
  <si>
    <t>ТОВ "Інженерно-технічний центр "Спецбудпроект"</t>
  </si>
  <si>
    <t>Коригування проєктно-кошторисної документації по об’єкту: «Будівництво захисної споруди цивільного захисту (протирадіаційного укриття) на території ………….. ……………….. …….. ….. , розташованого за адресою: Донецька область, м. Краматорськ, …. .. ……. ..»</t>
  </si>
  <si>
    <t>ПП "УПРАВЛЯЮЧА КОМПАНІЯ "ДОБРОБУТ СТАНКОСТРОЙ"</t>
  </si>
  <si>
    <t>ТОВ "УКРБІО"</t>
  </si>
  <si>
    <t>ТОВ "СОФІ-МЕД"</t>
  </si>
  <si>
    <t>ТОВ "ТЕРМІНАЛ"</t>
  </si>
  <si>
    <t>ТОВ «ВИРОБНИЧЕ ПІДПРИЄМСТВО «СФЕРАІЗОЛ»</t>
  </si>
  <si>
    <t xml:space="preserve"> ТОВ "СІНГЛ-МОТОР"</t>
  </si>
  <si>
    <t xml:space="preserve">Комунальне некомерційне підприємство "Мирноградська центральна міська лікарня" Мирноградської міської ради
</t>
  </si>
  <si>
    <t>ДК 021:2015: 55520000-1 — Кейтерингові послуги</t>
  </si>
  <si>
    <t>ФОП КОВАЛЬСЬКА СВІТЛАНА ВІКТОРІВНА</t>
  </si>
  <si>
    <t>Послуги по забезпеченню харчуванням пацієнтів, які перебувають на лікуванні в стаціонарному відділенні</t>
  </si>
  <si>
    <t>https://prozorro.gov.ua/uk/tender/UA-2026-01-29-016416-a</t>
  </si>
  <si>
    <t>Відділ освіти Мирноградської міської ради</t>
  </si>
  <si>
    <t>https://prozorro.gov.ua/uk/tender/UA-2026-02-09-008466-a</t>
  </si>
  <si>
    <t>ТОВ "ІНТЕР ФУД 2020"</t>
  </si>
  <si>
    <t>ДК 021:2015 - 33690000-3 Лікарські засоби різні</t>
  </si>
  <si>
    <t>Лабораторні реактиви</t>
  </si>
  <si>
    <t>https://prozorro.gov.ua/uk/tender/UA-2026-02-06-014387-a</t>
  </si>
  <si>
    <t xml:space="preserve">Бензин А-95 </t>
  </si>
  <si>
    <t>https://prozorro.gov.ua/uk/tender/UA-2026-02-10-000065-a</t>
  </si>
  <si>
    <t>(ДК 021:2015- 15130000-8 М’ясопродукти): сардельки  (ДК 021:2015- 15131120-2 Ковбасні вироби)</t>
  </si>
  <si>
    <t>https://prozorro.gov.ua/uk/tender/UA-2026-02-05-000935-a</t>
  </si>
  <si>
    <t>Хліб білий (ДК 021:2015- 15811100-7 Хліб), Хліб ржаний (ДК 021:2015- 15811100-7 Хліб)</t>
  </si>
  <si>
    <t>https://prozorro.gov.ua/uk/tender/UA-2026-02-11-006425-a</t>
  </si>
  <si>
    <t>КНП "Центр первинної медико-санітарної допомоги Селидівської міської ради"</t>
  </si>
  <si>
    <t>Послуги з проведення лабораторних досліджень</t>
  </si>
  <si>
    <t>ТОВ "УКР ДІАГНОСТИКА"</t>
  </si>
  <si>
    <t>Хліб білий
Хліб ржаний</t>
  </si>
  <si>
    <t xml:space="preserve">ФОП ЛЯДОВСЬКА ТЕТЯНА ВАЛЕНТИНІВНА </t>
  </si>
  <si>
    <t>ДК 021:2015: 24310000-0 Основні неорганічні хімічні речовини</t>
  </si>
  <si>
    <t>Хімічні речовини для очищення та знезараження води</t>
  </si>
  <si>
    <t>UA-2026-02-12-000904-a</t>
  </si>
  <si>
    <t>КНП "ЦПМСД" Дружківської міської ради</t>
  </si>
  <si>
    <t>Теплова енергія (09320000-8 Пара, гаряча вода та пов’язана продукція ).ДК 021:2015: 09320000-8 — Пара, гаряча вода та пов’язана продукція</t>
  </si>
  <si>
    <t>345</t>
  </si>
  <si>
    <t>UA-2026-02-03-014434-a</t>
  </si>
  <si>
    <t>Бензин А-95 (Євро 5), талон, Дизельне паливо (Євро 5), талон.ДК 021:2015: 09130000-9 — Нафта і дистиляти</t>
  </si>
  <si>
    <t>31366203</t>
  </si>
  <si>
    <t>5700</t>
  </si>
  <si>
    <t>Бензин А-95, дизельне паливо</t>
  </si>
  <si>
    <t>UA-2026-02-03-007173-a</t>
  </si>
  <si>
    <t>Виконавчий комітет Дружківської міської ради</t>
  </si>
  <si>
    <t>Електрична енергія.ДК 021:2015: 09310000-5 — Електрична енергія.</t>
  </si>
  <si>
    <t>42086719</t>
  </si>
  <si>
    <t>30000</t>
  </si>
  <si>
    <t>UA-2026-02-06-011893-a</t>
  </si>
  <si>
    <t>КП "ВІДНОВА" Олександрівської селищної ради Донецької області  | 42494774</t>
  </si>
  <si>
    <t>09110000-3 Тверде паливо</t>
  </si>
  <si>
    <t>вугілля  марки Г(Г2) 0-200</t>
  </si>
  <si>
    <t>https://zakupivli.pro/gov/tenders/ua-2026-02-02-007982-a</t>
  </si>
  <si>
    <t>КП «ВІДНОВА» Олександрівської селищної ради Донецької області</t>
  </si>
  <si>
    <t>https://zakupivli.pro/gov/tenders/ua-2026-02-03-013073-a</t>
  </si>
  <si>
    <t xml:space="preserve">ПП "ВУГЛЕПОСТАЧАННЯ"
</t>
  </si>
  <si>
    <t>ДК 021:2015: 09320000-8 — Пара, гаряча вода та пов’язана продукція (теплова енергія)</t>
  </si>
  <si>
    <t>Послуги з адміністрування (обслуговування) програмного забезпечення «IT-Enterprise», включаючи доопрацювання та розвиток функціональності модулів ІС «IT-Enterprise»
72260000-5 - Послуги, пов’язані з програмним забезпеченням</t>
  </si>
  <si>
    <t>UA-2026-02-11-015363-a</t>
  </si>
  <si>
    <t>UA-2026-02-11-000001-a</t>
  </si>
  <si>
    <t>вода питна</t>
  </si>
  <si>
    <t>ФОП "Калініченко Максим Ігорович"</t>
  </si>
  <si>
    <t xml:space="preserve">ДК 021:2015: 39290000-1 — Фурнітура різна. Інформаційна та рекламна продукція для облаштування приміщень для розміщення внутрішньо-переміщених та/або евакуйованих осіб у м. Чернівці </t>
  </si>
  <si>
    <t>ДК 021:2015: 45450000-6 — Інші завершальні будівельні роботи. Поточний ремонт частини будівлі гуртожитку з окремим входом, а саме: всі приміщення 1 - 9 поверхів лівого крила будівлі, яке розташоване за адресою: пр. Соборний, 117, Вознесенівський район, м. Запоріжжя, Запорізька область, для облаштування місць тимчасового перебування внутрішньо переміщених (евакуйованих) осіб</t>
  </si>
  <si>
    <t>Комунальне некомерційне підприємство Маріупольської міської ради «Центр первинної медико-санітарної допомоги №3 м.Маріуполя» / 37885283</t>
  </si>
  <si>
    <t xml:space="preserve">Лабораторні послуги для проведення скринінгів здоров’я осіб віком від 40 років м. Київ. ДК 021:2015: 85140000-2 Послуги у сфері охорони здоров’я різні </t>
  </si>
  <si>
    <t>UA-2026-02-10-017471-a</t>
  </si>
  <si>
    <t xml:space="preserve">Лабораторні послуги для проведення скринінгів здоров’я осіб віком від 40 років. ДК 021:2015: 85140000-2 Послуги у сфері охорони здоров’я різні </t>
  </si>
  <si>
    <t xml:space="preserve">ПП "ДІАВІТА МЕД"
</t>
  </si>
  <si>
    <t>ТОВ "СТЕЛАР МЕД" (договір на суму 191,316 тис.грн)</t>
  </si>
  <si>
    <t>ДК 021:2015 - 50110000-9 Послуги з поточного ремонту і технічного обслуговування мототранспортних засобів і супутнього обладнання</t>
  </si>
  <si>
    <t>ТОВ "СТАНДАРТ СТРОЙ МИР"</t>
  </si>
  <si>
    <t>Послуги з поточного ремонту і технічного обслуговування мототранспортних засобів і супутнього обладнання</t>
  </si>
  <si>
    <t>https://prozorro.gov.ua/tender/UA-2026-02-10-004213-a</t>
  </si>
  <si>
    <t>ФОП Багрій Антон Євгенович</t>
  </si>
  <si>
    <t>UA-2026-02-11-016077-a</t>
  </si>
  <si>
    <t>https://prozorro.gov.ua/uk/tender/UA-2026-02-17-010134-a</t>
  </si>
  <si>
    <t>Дизельне паливо (Євро 5), талон</t>
  </si>
  <si>
    <t>https://prozorro.gov.ua/uk/tender/UA-2026-02-17-010686-a</t>
  </si>
  <si>
    <t>Бензин А-95 (Євро 5), талон;
Дизельне паливо (Євро 5), талон</t>
  </si>
  <si>
    <t>2000
1925</t>
  </si>
  <si>
    <t>теплопостачання</t>
  </si>
  <si>
    <t>Дружківська міська військова адміністрація Краматорського району Донецької області</t>
  </si>
  <si>
    <t>Радіостанція Motorola R7A VHF в комплекті з антеною, акумуляторною батареєю 2450МАг LiIon, зарядним пристроєм з адаптером, ліцензійним ключем алгоритму шифрування AES-256. ДК 021:2015: 32230000-4 — Апаратура для передавання радіосигналу з приймальним пристроєм</t>
  </si>
  <si>
    <t>ТОВ "Системи радіозв'язку"</t>
  </si>
  <si>
    <t>38590875</t>
  </si>
  <si>
    <t>13</t>
  </si>
  <si>
    <t>Апаратура для передавання радіосигналу з приймальним пристроєм</t>
  </si>
  <si>
    <t>UA-2026-02-10-012602-a</t>
  </si>
  <si>
    <t>ТОВ "ДОК "ПРОФЕСІЙНИЙ ЗАХИСТ"</t>
  </si>
  <si>
    <t>Капітальний ремонт житлового фонду. Заміна одиниць, вузлів та матеріалів технологічного устаткування пасажирських ліфтів за адресою: Донецька область, м. Краматорськ, вул. Марії Приймаченко,25 (п.№1,2,3,4,5,6).</t>
  </si>
  <si>
    <t>https://prozorro.gov.ua/uk/tender/UA-2026-02-12-007765-a</t>
  </si>
  <si>
    <t>Капітальний ремонт житлового фонду. Заміна одиниць, вузлів та матеріалів технологічного устаткування пасажирських ліфтів за адресою: Донецька область, м. Краматорськ, вул. Біленьківська,127 (п.№1,2,3,4,5,6,7,8).</t>
  </si>
  <si>
    <t>https://prozorro.gov.ua/uk/tender/UA-2026-02-12-009706-a</t>
  </si>
  <si>
    <t>https://prozorro.gov.ua/uk/tender/UA-2026-02-17-010460-a</t>
  </si>
  <si>
    <t>"Технічне обстеження житлового будинку пошкодженого внаслідок збройної агресії та розташованого за адресою: вул. Паркова,93, в м. Краматорськ, Донецької області"</t>
  </si>
  <si>
    <t>https://prozorro.gov.ua/uk/tender/UA-2026-02-17-012202-a</t>
  </si>
  <si>
    <t>Плити OSB</t>
  </si>
  <si>
    <t>https://prozorro.gov.ua/uk/tender/UA-2026-02-17-003938-a</t>
  </si>
  <si>
    <t>ФОП "ТАРАБАЄВ ВОЛОДИМИР ОЛЕКСАНДРОВИЧ"</t>
  </si>
  <si>
    <t>ТОВ "Реках Україна"</t>
  </si>
  <si>
    <t>ТОВ "ДОЗЕР"</t>
  </si>
  <si>
    <t>ТОВ "УНІВЕР-САН"</t>
  </si>
  <si>
    <t>Обладнання для зберігання посуду та транспортування іжі код ДК 021:2015:39310000-8 Обладнання для закладів громадського харчування</t>
  </si>
  <si>
    <t>https://prozorro.gov.ua/uk/tender/UA-2026-02-12-004139-a</t>
  </si>
  <si>
    <t>розробка проєктно-кошторисної документації по об'єкту: Капітальний ремонт розподільчих теплових мереж КНП "Міська лікарня №2" Краматорської міської ради за адресою: вул. Героїв України, 17, м. Краматорськ, Донецька обл. (з розробкою ПКД) код ДК 021:2015:71320000-7 - Послуги з інженерного проектування</t>
  </si>
  <si>
    <t>КИРИЦЯ ОЛЕКСІЙ ПАВЛОВИЧ</t>
  </si>
  <si>
    <t>https://prozorro.gov.ua/uk/tender/UA-2026-02-18-002010-a</t>
  </si>
  <si>
    <t>ПАВЕНКО КСЕНІЯ СЕРГІЇВНА</t>
  </si>
  <si>
    <t>https://prozorro.gov.ua/uk/tender/UA-2026-02-11-009222-a</t>
  </si>
  <si>
    <t>ТОВ "МАКЕЛЕКТРОСЕРВІС"</t>
  </si>
  <si>
    <t>ТОВ "ЕСКОІНЖИНІРИНГ"</t>
  </si>
  <si>
    <t>«Поточний ремонт житлового будинку, пошкодженого внаслідок збройної агресії, за адресою: вул. Шкільна,3, в м. Краматорськ, Донецької області» (ДК 021:2015: 45260000-7 — Покрівельні роботи та інші спеціалізовані будівельні роботи.)</t>
  </si>
  <si>
    <t>ТОВ "МИКОМ ЛТД"</t>
  </si>
  <si>
    <t>ТОВ "ДП "ТЕХНОМЕД УКРАЇНА"</t>
  </si>
  <si>
    <t>ТОВ "ЛАЙТ КРАФТ"</t>
  </si>
  <si>
    <t>ТОВ "БАВАРСЬКА БУДІВЕЛЬНА КОМПАНІЯ"</t>
  </si>
  <si>
    <t>Курахівська міська рада</t>
  </si>
  <si>
    <t>Портативна зарядна станція (ДК 021:2015: 31430000-9 — Електричні акумулятори)</t>
  </si>
  <si>
    <t>Зарядні станції від 2400 Вт, lifepo4, місткість від 2.048 кВт/год</t>
  </si>
  <si>
    <t>https://prozorro.gov.ua/uk/tender/UA-2026-02-16-013058-a</t>
  </si>
  <si>
    <t>КНП "Слов'янська ЦРЛ"</t>
  </si>
  <si>
    <t>ПП "АДОРА"</t>
  </si>
  <si>
    <t>31349261</t>
  </si>
  <si>
    <t>Бензин - А95, Дизельне паливо</t>
  </si>
  <si>
    <t>https://prozorro.gov.ua/uk/tender/UA-2026-02-03-008958-a</t>
  </si>
  <si>
    <t>35730000-0 "Електронні бойові комплекси та засоби радіоелектронного захисту"</t>
  </si>
  <si>
    <t xml:space="preserve">Засоби РЕБ для Екскаватора JCB та Евакуатора </t>
  </si>
  <si>
    <t>https://prozorro.gov.ua/plan/UA-P-2026-02-13-000310-a</t>
  </si>
  <si>
    <t>СКП "Комунальник" 21948370</t>
  </si>
  <si>
    <t>https://prozorro.gov.ua/uk/tender/UA-2026-02-18-002255-a</t>
  </si>
  <si>
    <t>КП БКП ПМР</t>
  </si>
  <si>
    <t>50110000-9–Послуги з ремонту і технічного обслуговування мототранспортних засобів і супутнього обладнання</t>
  </si>
  <si>
    <t>https://prozorro.gov.ua/uk/tender/UA-2026-02-16-007006-a</t>
  </si>
  <si>
    <t>Капітальний ремонт спального корпусу Літера Б в орендованій будівлі за адресою: Одеська область, Березівський район, с-ще Миколаївка, вул. Незалежності,10</t>
  </si>
  <si>
    <t>https://prozorro.gov.ua/uk/tender/UA-2026-02-17-015169-a</t>
  </si>
  <si>
    <t>ДК 021:2015 - 15110000-2 М’ясо: ДК 021:2015  - 15111100-0 Яловичина;  ДК 021:2015 - 15112130-6 Курятина; ДК 021:2015 - 15112300-9 Печінка свійської птиці</t>
  </si>
  <si>
    <t>https://prozorro.gov.ua/uk/tender/UA-2026-02-18-005908-a</t>
  </si>
  <si>
    <t xml:space="preserve">Послуги з обслуговування акаунтів супутникових комплектів «Starlink» 
</t>
  </si>
  <si>
    <t>https://prozorro.gov.ua/uk/tender/UA-2026-02-13-015150-a</t>
  </si>
  <si>
    <t xml:space="preserve">ФОП ЛЯДОВСЬКА ТЕТЯНА ВАЛЕНТИНІВНА        </t>
  </si>
  <si>
    <t>Яловичина                                               
Чверть куряча                                          
Печінка куряча</t>
  </si>
  <si>
    <t xml:space="preserve">ТОВ "ФЛЕКС МЕДІКА"                        </t>
  </si>
  <si>
    <t xml:space="preserve">ТОВ "УКРПЕТРОЛЦЕНТР" </t>
  </si>
  <si>
    <t>ДК 021:2015- 45450000-6 Інші завершальні будівельні роботи</t>
  </si>
  <si>
    <t>ТОВ «АЙС-ТРАК ЛОГИСТИК»</t>
  </si>
  <si>
    <t>ФОП ТЕРТИШНИЙ РУСЛАН ГЕОРГІЙОВИЧ</t>
  </si>
  <si>
    <t>ДК 021:2015: 34350000-5 Шини для транспортних засобів великої та малої тоннажності</t>
  </si>
  <si>
    <t>https://www.dzo.com.ua/tenders/30453875</t>
  </si>
  <si>
    <t>https://www.dzo.com.ua/tenders/30479065</t>
  </si>
  <si>
    <t>паливні пелети з лушпиння соняшника</t>
  </si>
  <si>
    <t>дезінфекційні засоби медичного призначення</t>
  </si>
  <si>
    <t xml:space="preserve">КПСМНЗ «Школа мистецтв м. Слов’янська» </t>
  </si>
  <si>
    <t xml:space="preserve">електрична  енергія </t>
  </si>
  <si>
    <t>https://www.dzo.com.ua/tenders/9e91eb7e87804f879a8a4e01de276b88</t>
  </si>
  <si>
    <t xml:space="preserve">ДК 021:2015: 09320000-8 Теплова енергія  </t>
  </si>
  <si>
    <t xml:space="preserve">ДК 021:2015: 09310000-5 Електрична  енергія   </t>
  </si>
  <si>
    <t xml:space="preserve">ДК 021:2015: 09310000-5 Електрична  енергія            </t>
  </si>
  <si>
    <t>ОКП „ДОНЕЦЬКТЕПЛОКОМУНЕНЕРГО”</t>
  </si>
  <si>
    <t>185.56</t>
  </si>
  <si>
    <t>https://zakupivli.pro/gov/tenders/ua-2026-02-16-014083-a</t>
  </si>
  <si>
    <t>https://zakupivli.pro/gov/tenders/ua-2026-02-16-014314-a</t>
  </si>
  <si>
    <t>Облаштування укриття №8. ДК 021:2015 45450000-6 Інші завершальні будівельні роботи</t>
  </si>
  <si>
    <t>Облаштування укриття №9. ДК 021:2015 45450000-6 Інші завершальні будівельні роботи</t>
  </si>
  <si>
    <t>Виконавчий комітет Лиманської міської ради</t>
  </si>
  <si>
    <t>https://prozorro.gov.ua/tender/UA-2026-02-11-015570-a</t>
  </si>
  <si>
    <t xml:space="preserve">Комунальне некомерційне підприємство «Лиманська центральна районна лікарня» </t>
  </si>
  <si>
    <t>ДК 021:2015: 71320000-7 – Послуги з інженерного проектування</t>
  </si>
  <si>
    <t>Розробка проєктно-кошторисної документації по об’єкту: «Капітальний ремонт частини головного корпусу (літера Б) КНМП «Кременчуцька міська лікарня планового лікування»</t>
  </si>
  <si>
    <t>https://prozorro.gov.ua/tender/UA-2026-02-11-001504-a</t>
  </si>
  <si>
    <t>ПП "ІННОВАЦІЙНА НАУКОВО-ТЕХНІЧНА ЕКСПЕРТНА КОМПАНІЯ"</t>
  </si>
  <si>
    <t>ФОП ТРОФИМЕНКО ЛАРИСА ГРИГОРІВНА</t>
  </si>
  <si>
    <t>ДК 021:2015: 33600000-6 — Фармацевтична продукція</t>
  </si>
  <si>
    <t>паковання, набір, флакон</t>
  </si>
  <si>
    <t>АПТЧ-тест, тромбо-тест, ПЧ-тест, фібриноген-тест, РФ - латекс-тест, калій СпЛ 100, хлориди СпЛ 120, кальцій СпЛ 100, натрій СпЛ 50, креатинін-кін.СпЛ 500, сечовина СпЛ 300, холестерин СпЛ 500, сечова кислота СпЛ 100 та інше</t>
  </si>
  <si>
    <t>https://zakupivli.pro/gov/tenders/ua-2026-02-09-008065-a</t>
  </si>
  <si>
    <t>Нитка хірургічна стерильна з голкою, нитка хірургічна стерильна без голки</t>
  </si>
  <si>
    <t>https://zakupivli.pro/gov/tenders/ua-2026-02-11-012470-a</t>
  </si>
  <si>
    <t>Послуги з виконання робіт по дообладнанню (бронюванню) спецтехніки (екскаватора-навантажувача JCB-4CX) для забезпечення безпечної роботи техніки на території Сіверської міської територіальної громади, яка перебуває в зоні активних бойових дій (код ДК 021:2015:50110000-9 «Послуги з ремонту і технічного обслуговування мототранспортних засобів і супутнього обладнання»)</t>
  </si>
  <si>
    <t>Послуги з виконання робіт по дообладнанню (бронюванню) спецтехніки (екскаватора-навантажувача JCB-4CX)</t>
  </si>
  <si>
    <t>UA-2026-02-18-001284-a</t>
  </si>
  <si>
    <t>Управління соіального захисту населення Торецької міської військової адмінінстрації Бахмутського району Донецької області</t>
  </si>
  <si>
    <t>60180000-3 — Прокат вантажних транспортних засобів із водієм для перевезення товарів</t>
  </si>
  <si>
    <t>Послуги з обслуговування автомобільним транспортом для доставки гуманітарної допомоги ВПО Торецької міської Територіальної громади в межах території України</t>
  </si>
  <si>
    <t>https://prozorro.gov.ua/uk/tender/UA-2026-02-16-009444-a</t>
  </si>
  <si>
    <t>КНП МАРІУПОЛЬСЬКОЇ МІСЬКОЇ РАДИ "МАРІУПОЛЬСЬКА МІСЬКА ЛІКАРНЯ №1"</t>
  </si>
  <si>
    <t>ФОП "МЕЛЬНИК ТЕТЯНА ВОЛОДИМИРІВНА"</t>
  </si>
  <si>
    <t>ДК 021:2015: 33750000-2 Підгузки для дорослих: універсальні; Пелюшки одноразові</t>
  </si>
  <si>
    <t>https://zakupivli.pro/gov/tenders/ua-2026-02-19-003555-a</t>
  </si>
  <si>
    <t>Послуги з технічного обслуговування і ремонту автомобільного транспорту, автомобіля Volkswagen Transporter, ДК 021:2015 50110000-9 Послуги з ремонту і технічного обслуговування мототранспортних засобів і супутнього обладнання</t>
  </si>
  <si>
    <t>Послуги з технічного обслуговування і ремонту автомобільного транспорту, автомобіля Volkswagen Transporter</t>
  </si>
  <si>
    <t>UA-2026-02-20-008101-a</t>
  </si>
  <si>
    <t>ТОВ "ОРІОН НАВІТЕК"</t>
  </si>
  <si>
    <t xml:space="preserve">Зарядні станції 31430000-9 Електричні акумулятори
</t>
  </si>
  <si>
    <t>https://public-bid.com.ua/plan/36778848</t>
  </si>
  <si>
    <t>КОМУНАЛЬНЕ ПІДПРИЄМСТВО "ДОБРОПІЛЬСЬКА СЛУЖБА ЄДИНОГО ЗАМОВНИКА"</t>
  </si>
  <si>
    <t>ТОВ "СИСТЕМАТИКА УКРАЇНА"</t>
  </si>
  <si>
    <t>КОМУНАЛЬНЕ ПІДПРИЄМСТВО БАГАТОГАЛУЗЕВЕ ОБ'ЄДНАННЯ КОМУНАЛЬНОГО ГОСПОДАРСТВА МИРНОГРАДСЬКОЇ МІСЬКОЇ РАДИ</t>
  </si>
  <si>
    <t>Екскаватор повноповоротний Hyundai R210W-9S (або еквівалент)</t>
  </si>
  <si>
    <t>https://prozorro.gov.ua/uk/tender/UA-2026-02-18-002137-a</t>
  </si>
  <si>
    <t>ДК 021:2015: 85140000-2 — Послуги у сфері охорони здоров’я різні</t>
  </si>
  <si>
    <t>26509095</t>
  </si>
  <si>
    <t>https://prozorro.gov.ua/uk/tender/UA-2026-02-24-013160-a</t>
  </si>
  <si>
    <t>Послуги з проведення лабораторних досліджень у рамках проекту щодо проведення скринінгів здоров’я для осіб віком від 40 років, ДК 021:2015: 85140000-2 - Послуги у сфері охорони здоров’я різні</t>
  </si>
  <si>
    <t>https://prozorro.gov.ua/uk/tender/UA-2026-02-24-014426-a</t>
  </si>
  <si>
    <t>Засіб радіоелектронної боротьби «Бульба 1/16 «Автобокс» (16 діапазонів) з системою автоматичного виявлення та включення Дрон-детектор «Свістун» код за ДК 021:2015 Єдиного закупівельного словника 35730000-0 Електронні бойові комплекси та засоби радіоелектронного захисту</t>
  </si>
  <si>
    <t>ФОП Євтушенко С.І.</t>
  </si>
  <si>
    <t>РЕБ</t>
  </si>
  <si>
    <t>https://prozorro.gov.ua/uk/tender/UA-2026-02-24-010587-a</t>
  </si>
  <si>
    <t xml:space="preserve">ТОВ "СТЕТМАН"       </t>
  </si>
  <si>
    <t>ТОВ "НІКОЛАБ"</t>
  </si>
  <si>
    <t>ДК 021:2015: 43260000-3 — Механічні лопати, екскаватори та ковшові навантажувачі, гірнича техніка</t>
  </si>
  <si>
    <t>КП "ДНІПРОПЕТРОВСЬКИЙ ОБЛАСНИЙ МЕДИЧНИЙ ЦЕНТР СОЦІАЛЬНО ЗНАЧУЩИХ ХВОРОБ" ДНІПРОПЕТРОВСЬКОЇ ОБЛАСНОЇ РАДИ"</t>
  </si>
  <si>
    <t>1893.195</t>
  </si>
  <si>
    <t>https://prozorro.gov.ua/uk/tender/UA-2026-02-23-005133-a</t>
  </si>
  <si>
    <t>"Послуга з закриття віконних прорізів листами OSB в багатоквартирних житлових будинках Краматорської територіальної громади, пошкоджених внаслідок збройної агресії"</t>
  </si>
  <si>
    <t>https://prozorro.gov.ua/uk/tender/UA-2026-02-18-012487-a</t>
  </si>
  <si>
    <t>https://prozorro.gov.ua/uk/tender/UA-2026-02-18-012996-a</t>
  </si>
  <si>
    <t>Капітальний ремонт житлового фонду. Заміна одиниць, вузлів та матеріалів технологічного устаткування пасажирських ліфтів за адресою: Донецька область, м. Краматорськ, проспект Незалежності, 38 (п.№1,2,3,4,5,6,7,8,9,10,11,12,13,14,15,16,17,18,19). ДК 021:2015:45453000-7</t>
  </si>
  <si>
    <t>https://prozorro.gov.ua/uk/tender/UA-2026-02-24-011541-a</t>
  </si>
  <si>
    <t>https://prozorro.gov.ua/uk/tender/UA-2026-02-20-008509-a</t>
  </si>
  <si>
    <t>Виконавчий комітет Краматорської міської ради</t>
  </si>
  <si>
    <t>https://prozorro.gov.ua/uk/tender/UA-2026-02-24-007010-a</t>
  </si>
  <si>
    <t>https://prozorro.gov.ua/uk/tender/UA-2026-02-19-006975-a</t>
  </si>
  <si>
    <t>Обладнання для харчоблоку ДК 021:2015:39310000-8 Обладнання для закладів громадського харчування</t>
  </si>
  <si>
    <t>https://prozorro.gov.ua/uk/tender/UA-2026-02-20-004601-a</t>
  </si>
  <si>
    <t>ДК 021:2015: 90520000-8 Послуги у сфері поводження з радіоактивними, токсичними, медичними та небезпечними відходами (Послуги з управління медичними та небезпечними відходами)</t>
  </si>
  <si>
    <t>https://prozorro.gov.ua/uk/tender/UA-2026-02-23-006030-a</t>
  </si>
  <si>
    <t>ДК 021:2015: 33140000-3 - Медичні матеріали (НК 024:2023: 46238 - Стерильна пробірка, НК 031:2024: W050101010201 ЗБІР КРОВІ, ПРОБІРКИ З ДОБАВКАМИ АБО ПРОБІРКИ ДЛЯ ВІДДІЛЕННЯ СИРОВАТКИ; НК 024:2023: 61944 - Тримач для провідника, НК 031:2024: A01018001 ТРИМАЧІ ГОЛОК ДЛЯ ЗБОРУ)</t>
  </si>
  <si>
    <t>https://prozorro.gov.ua/uk/tender/UA-2026-02-23-008628-a</t>
  </si>
  <si>
    <t>ДК 021:2015:44220000-8 Столярні вироби (Вікна, двері та супутні вироби)</t>
  </si>
  <si>
    <t>https://prozorro.gov.ua/uk/tender/UA-2026-02-23-008776-a</t>
  </si>
  <si>
    <t>ДК 021:2015: 15220000-6 Риба, рибне філе та інше м’ясо риби морожені</t>
  </si>
  <si>
    <t>https://prozorro.gov.ua/uk/tender/UA-2026-02-24-006404-a</t>
  </si>
  <si>
    <t>ДК 021:2015: 15530000-2 Вершкове масло</t>
  </si>
  <si>
    <t>https://prozorro.gov.ua/uk/tender/UA-2026-02-24-006513-a</t>
  </si>
  <si>
    <t>ДК 021:2015: 15510000-6 Молоко та вершки</t>
  </si>
  <si>
    <t>6427.8</t>
  </si>
  <si>
    <t>https://prozorro.gov.ua/uk/tender/UA-2026-02-24-006853-a</t>
  </si>
  <si>
    <t>ДК 021:2015: 03140000-4 Продукція тваринництва та супутня продукція</t>
  </si>
  <si>
    <t>https://prozorro.gov.ua/uk/tender/UA-2026-02-24-006921-a</t>
  </si>
  <si>
    <t>ДК 021:2015: 03210000-6 Зернові культури та картопля</t>
  </si>
  <si>
    <t>https://prozorro.gov.ua/uk/tender/UA-2026-02-24-007506-a</t>
  </si>
  <si>
    <t>ДК 021:2015: 33180000-5 - Апаратура для підтримування фізіологічних функцій організму (НК 024:2023: 33181 Ендопротез кульшового суглоба цілий з парою тертя метал-поліетилен, НК 031:2024: P0908 ПРОТЕЗИ КУЛЬШОВОГО СУГЛОБА)</t>
  </si>
  <si>
    <t>комплект</t>
  </si>
  <si>
    <t>https://prozorro.gov.ua/uk/tender/UA-2026-02-24-008238-a</t>
  </si>
  <si>
    <t>https://prozorro.gov.ua/uk/tender/UA-2026-02-24-007274-a</t>
  </si>
  <si>
    <t>Підготовка об'єктів до опалювального сезону. Капітальний ремонт ділянки теплотраси в кварталі 175 від ТК - 18 до ТК-19 м. Краматорськ (ДК 021: 2015 45453000-7 Капітальний ремонт і реставрація)</t>
  </si>
  <si>
    <t>https://prozorro.gov.ua/uk/tender/UA-2026-02-23-007768-a</t>
  </si>
  <si>
    <t xml:space="preserve">Відділ освіти, культури, туризму, молоді та спорту Андріївської сільської ради </t>
  </si>
  <si>
    <t>Електрична енергія з послугою розподілу (ДК 021:2015: 09310000-5 Електрична енергія)</t>
  </si>
  <si>
    <t>для забезпечення установи електроенергією</t>
  </si>
  <si>
    <t>UA-2026-02-23-007601-a</t>
  </si>
  <si>
    <t>Комунальний заклад "Дружківська міська центральна бібліотека ім. Лесі Українки "</t>
  </si>
  <si>
    <t>Електрична енергія. ДК 021:2015: 09310000-5 — Електрична енергія</t>
  </si>
  <si>
    <t>ТОВ "Донецькі енергетичні послуги</t>
  </si>
  <si>
    <t>13441</t>
  </si>
  <si>
    <t>UA-2026-02-18-005783-a</t>
  </si>
  <si>
    <t>Дизельне паливо.ДК 021:2015: 09130000-9 — Нафта і дистиляти</t>
  </si>
  <si>
    <t>ТОВ "ВЕЙТ ЛТД"</t>
  </si>
  <si>
    <t>23118980</t>
  </si>
  <si>
    <t>4000</t>
  </si>
  <si>
    <t>UA-2026-02-18-011450-a</t>
  </si>
  <si>
    <t>ФОП Гризодуб Едуард Юрійович</t>
  </si>
  <si>
    <t>Виконавчий комітет Новодонецької селищної ради</t>
  </si>
  <si>
    <t>Круглі лісоматеріали хвойних порід</t>
  </si>
  <si>
    <t>ДК 021:2015: 03410000-7 Деревина</t>
  </si>
  <si>
    <t>ЧИЖ ЄЛИЗАВЕТА ГЕННАДІЇВНА</t>
  </si>
  <si>
    <t>400                      100</t>
  </si>
  <si>
    <t xml:space="preserve">Круглі лісоматеріали хвойних порід (L = 4-6 м, Ø 15-19 см)                                                                                  Круглі лісоматеріали хвойних порід (L = 4-6 м, Ø 20-24 см) </t>
  </si>
  <si>
    <t>UA-2026-02-20-011965-a</t>
  </si>
  <si>
    <t>Вугілля кам'яне марки Г (Г1) (0-200)</t>
  </si>
  <si>
    <t>ДК 021:2015: 09110000-3 Тверде паливо</t>
  </si>
  <si>
    <t>UA-2026-02-24-005326-a</t>
  </si>
  <si>
    <t>Послуги з постачання теплової енергії</t>
  </si>
  <si>
    <t>UA-2026-02-24-013889-a</t>
  </si>
  <si>
    <t>ТОВ "УКРВУГЛЕПОСТАВКА" </t>
  </si>
  <si>
    <t>Запасні частини до бензопил та бензокос (ДК 021:2015: 16820000-9- Частини для лісогосподарської техніки)</t>
  </si>
  <si>
    <t>https://zakupivli.pro/gov/tenders/ua-2026-02-19-013941-a/lot-d77c72efa963403684c3e7dc26e8d69e</t>
  </si>
  <si>
    <t>Круглі лісоматеріали хвойних порід (Код ДК 021:2015: 03410000-7 «Деревина»).</t>
  </si>
  <si>
    <t>https://zakupivli.pro/gov/tenders/ua-2026-02-20-012774-a</t>
  </si>
  <si>
    <t xml:space="preserve">ФОП Чиж Єлизавета Геннадіївна </t>
  </si>
  <si>
    <t>ПП "Адора"</t>
  </si>
  <si>
    <t>ТОВ "Енерджигазтрейд"</t>
  </si>
  <si>
    <t>https://prozorro.gov.ua/uk/tender/UA-2026-02-19-005601-a</t>
  </si>
  <si>
    <t>https://zakupivli.pro/gov/tenders/ua-2026-02-17-007203-a</t>
  </si>
  <si>
    <t>ОКП "Донецьктеплокомуненерго"</t>
  </si>
  <si>
    <t>4
4
14</t>
  </si>
  <si>
    <t>ДК 021:2015: 09320000-8 Пара, горяча вода та пов'язана з неї продукція</t>
  </si>
  <si>
    <t xml:space="preserve">ТОВ НАУКОВО-ВИРОБНИЧЕ ПІДПРИЄМСТВО "ІНФОРМАЦІЙНІ ТЕХНОЛОГІЇ"  </t>
  </si>
  <si>
    <t xml:space="preserve">ФОП "ШЕВЧЕНКО СЕРГІЙ ВІКТОРОВИЧ" </t>
  </si>
  <si>
    <t>UA-2026-02-19-015061-a-L1</t>
  </si>
  <si>
    <t xml:space="preserve">75240000-0 Послуги із забезпечення громадської безпеки, охорони правопорядку та громадського порядку. Послуги з охорони публічної безпеки і порядку для облаштування приміщень для розміщення внутрішньо-переміщених та/або евакуйованих осіб </t>
  </si>
  <si>
    <t>98340000-8 Послуги з тимчасового розміщення (проживання) та офісні послуги. Послуга з комплексного обслуговування будівель та приміщень  для облаштування приміщень для розміщення внутрішньо-переміщених та/або евакуйованих осіб</t>
  </si>
  <si>
    <t>UA-2026-02-24-015947-a-L1</t>
  </si>
  <si>
    <t>САРТАНСЬКА СЕЛИЩНА ВІЙСЬКОВА АДМІНІСТРАЦІЯ МАРІУПОЛЬСЬКОГО РАЙОНУ ДОНЕЦЬКОЇ ОБЛАСТІ | 44146947</t>
  </si>
  <si>
    <t>UA-2026-02-03-016390-a-L1</t>
  </si>
  <si>
    <t>ТОВ Нова пошта</t>
  </si>
  <si>
    <t>Послуги поштового зв'язку, послуги з організації перевезень великогабаритних відправлень, а також інші додаткові послуги та сервіси, що пов'язані з наданням послуг поштового зв'язку та з організації перевезень великогабаритних відправлень. ДК 021:2015 код - 64110000-0 Поштові послуги</t>
  </si>
  <si>
    <t>кВт/рік</t>
  </si>
  <si>
    <t>ФОП Якубовський Сергій Володимирович</t>
  </si>
  <si>
    <t>ТОВ "ТОРГОВИЙ ДІМ "СОФТ" (договір на суму 124,805 тис.грн)</t>
  </si>
  <si>
    <t>Управління житлового та комунального господарства Дружківської міської ради</t>
  </si>
  <si>
    <t>Благоустрій міста: ліквідація стихійних звалищ, вивіз сміття на території Дружківської міської територіальної громади.ДК 021:2015: 90510000-5 — Утилізація/видалення сміття та поводження зі сміттям</t>
  </si>
  <si>
    <t>Дружківське комунальне автотранспортне підприємством 052805 Дружківської міської ради</t>
  </si>
  <si>
    <t>03343404</t>
  </si>
  <si>
    <t>7</t>
  </si>
  <si>
    <t>UA-2026-02-24-014128-a</t>
  </si>
  <si>
    <t>З’ємне додаткове обладнання спеціального призначення для екскаватора-навантажувача JCB-4CX (43640000-1- Частини екскаваторів).ДК 021:2015: 43640000-1 — Частини екскаваторів</t>
  </si>
  <si>
    <t>4</t>
  </si>
  <si>
    <t>Частини екскаваторів</t>
  </si>
  <si>
    <t>UA-2026-02-24-009554-a</t>
  </si>
  <si>
    <t>Теплова енергія. Пара,гаряча вода та пов'язана продукція.ДК 021:2015: 09320000-8 — Пара, гаряча вода та пов’язана продукція</t>
  </si>
  <si>
    <t xml:space="preserve">03337119 </t>
  </si>
  <si>
    <t xml:space="preserve">62.278578 </t>
  </si>
  <si>
    <t>UA-2026-02-27-003960-a</t>
  </si>
  <si>
    <t>62.278578</t>
  </si>
  <si>
    <t>UA-2026-02-26-000893-a</t>
  </si>
  <si>
    <t xml:space="preserve">66.673618 </t>
  </si>
  <si>
    <t>UA-2026-02-26-000761-a</t>
  </si>
  <si>
    <t>Утилізація та обропка побутових відходів</t>
  </si>
  <si>
    <t xml:space="preserve"> ДК 021:2015: 39540000-9 Вироби різні з канату, мотузки, шпагату та сітки</t>
  </si>
  <si>
    <t xml:space="preserve"> ФОП МІРОШНІЧЕНКО СЕРГІЙ ВОЛОДИМИРОВИЧ </t>
  </si>
  <si>
    <t>погонний метр</t>
  </si>
  <si>
    <t>продукція виробничо-технічного призначення для заходів щодо охорони та оборони території, критично важливих об'єктів інфраструктури, комунікацій та захисту населення Слов'янської міської територіальної громади – шнур поліпропіленовий Ø 4,5 мм</t>
  </si>
  <si>
    <t>https://prozorro.gov.ua/uk/tender/UA-2026-02-24-011135-a</t>
  </si>
  <si>
    <t xml:space="preserve"> ФОП ВАСИЛЕНКО АНДРІЙ СЕРГІЙОВИЧ </t>
  </si>
  <si>
    <t>продукція виробничо-технічного призначення для заходів щодо охорони та оборони території, критично важливих об'єктів інфраструктури, комунікацій та захисту населення Слов'янської міської територіальної громади – придбання металопродукції (Дріт-чорна сталь не оцинкований 4 мм.</t>
  </si>
  <si>
    <t>https://prozorro.gov.ua/uk/tender/UA-2026-02-26-006516-a</t>
  </si>
  <si>
    <t>ФОП ЦИМБАЛЮК ТЕТЯНА ВАЛЕНТИНІВНА</t>
  </si>
  <si>
    <t>https://prozorro.gov.ua/uk/tender/UA-2026-02-27-009268-a</t>
  </si>
  <si>
    <t>ДК 021:2015Ж 65110000-7 Розподіл води</t>
  </si>
  <si>
    <t>централізоване водопостачання</t>
  </si>
  <si>
    <t>https://zakupivli.pro/gov/tenders/ua-2026-02-25-007108-a</t>
  </si>
  <si>
    <t>централізоване водовідведення</t>
  </si>
  <si>
    <t>https://zakupivli.pro/gov/tenders/ua-2026-02-25-008046-a</t>
  </si>
  <si>
    <t>ДК 021:2015: 24455000-8 Дезинфекційні засоби</t>
  </si>
  <si>
    <t>https://zakupivli.pro/gov/tenders/ua-2026-02-27-009449-a/lot-c904fb3a9c0b47ab944d7cc1e11b1233</t>
  </si>
  <si>
    <t>ДК 021:2015: 72260000-5  Послуги, пов’язані з програмним забезпеченням</t>
  </si>
  <si>
    <t xml:space="preserve"> ТОВ "КОМІНТЕХ КИЇВ"</t>
  </si>
  <si>
    <t>впровадження програмної продукції «КОМІНТЕХ. Управління персоналом. Заробітна плата» для КУ "Централізована бухгалтерія відділу освіти Словянської міської ради"</t>
  </si>
  <si>
    <t>https://prozorro.gov.ua/uk/contract/UA-2026-02-27-011194-a-c1</t>
  </si>
  <si>
    <t>ДК 021:2015: 03410000-7 Деревина</t>
  </si>
  <si>
    <t>Черкаська селищна рада</t>
  </si>
  <si>
    <t xml:space="preserve">Дизельне паливо та бензин А-95, згідно коду національного класифікатора України ДК 021:2015 "Єдиний закупівельний словник" 09130000-9 «Нафта і дистиляти». </t>
  </si>
  <si>
    <t>1500   3000</t>
  </si>
  <si>
    <t>Забезпечення автомобільного транспорту та генераторів пальним</t>
  </si>
  <si>
    <t>https://zakupivli.pro/gov/tenders/ua-2026-02-16-009177-a/lot-ed688cc2420b41839f5eb58f8201a7bc</t>
  </si>
  <si>
    <t>ФОП МАЛЬЦЕВ ОЛЕКСІЙ ОЛЕКСАНДРОВИЧ</t>
  </si>
  <si>
    <t>https://prozorro.gov.ua/uk/tender/UA-2026-02-26-004226-a</t>
  </si>
  <si>
    <t>Капітальний ремонт житлового фонду. Заміна одиниць, вузлів та матеріалів технологічного устаткування пасажирських ліфтів за адресою: Донецька область, м. Краматорськ, вул. Паркова, 99 (п.№1,4,6,7). ДК 021:2015:45453000-7</t>
  </si>
  <si>
    <t>ФОП БУБЛІЙ АЛЬОНА ОЛЕКСАНДРІВНА</t>
  </si>
  <si>
    <t>ДК 021:2015 - 45250000-4 Будівництво заводів / установок, гірничодобувних і переробних об’єктів та об’єктів нафтогазової інфраструктури «Будівництво блочно-модульної котельні БМК-1000 потужністю 1000кВт для роботи на твердому паливі за адресою: вул. В. Стуса, 31 м. Краматорськ, Донецька область»</t>
  </si>
  <si>
    <t>https://prozorro.gov.ua/uk/tender/UA-2026-02-27-012422-a</t>
  </si>
  <si>
    <t>ТОВ Електрік Сервіс
ФОП Захаров Сергій Миколайович</t>
  </si>
  <si>
    <t>37747419
2767206552</t>
  </si>
  <si>
    <t>ФОП СМИРНОВА МАРІЯ АНАТОЛІЇВНА</t>
  </si>
  <si>
    <t>ТОВ "ІНТРЕЙД МІКС"</t>
  </si>
  <si>
    <t>ДК 021:2015: 33690000-3 - Лікарські засоби різні (ДК 021:2015: 33696000-5 - Реактиви та контрастні речовини)</t>
  </si>
  <si>
    <t>https://prozorro.gov.ua/uk/tender/UA-2026-02-25-009241-a</t>
  </si>
  <si>
    <t>ДК 021:2015: 33690000-3 - Лікарські засоби різні (ДК 021:2015: 33696500-0 Лабораторні реактиви)</t>
  </si>
  <si>
    <t>https://prozorro.gov.ua/uk/tender/UA-2026-02-26-003655-a</t>
  </si>
  <si>
    <t xml:space="preserve">набір </t>
  </si>
  <si>
    <t>https://prozorro.gov.ua/uk/tender/UA-2026-03-02-009990-a</t>
  </si>
  <si>
    <t>Багатофункціональний пристрій у комплекті, сканери код ДК 021:2015:30230000-0 Комп'ютерне обладнання</t>
  </si>
  <si>
    <t>https://prozorro.gov.ua/uk/tender/UA-2026-03-02-013613-a</t>
  </si>
  <si>
    <t>https://prozorro.gov.ua/uk/tender/UA-2026-03-03-001229-a</t>
  </si>
  <si>
    <t>https://prozorro.gov.ua/uk/tender/UA-2026-03-03-005398-a</t>
  </si>
  <si>
    <t>Роботи з розробки проєктної документації по об’єкту: «Підготовка об'єктів до опалювального сезону. Капітальний ремонт ділянки теплотраси від ТК 9 до ТК 12 по вул. Дніпровській м. Краматорськ» (ДК 021:2015 71320000-7 Послуги з інженерного проектування)</t>
  </si>
  <si>
    <t>ВОЛКОВ ОЛЕГ ВІКТОРОВИЧ</t>
  </si>
  <si>
    <t>https://prozorro.gov.ua/uk/tender/UA-2026-03-03-011777-a</t>
  </si>
  <si>
    <t>Роботи з розробки проєктної документації по об’єкту: «Підготовка об'єктів до опалювального сезону. Капітальний ремонт ділянки теплотраси від ТК 7 до ТК 2а в мікрорайоні 133 м. Краматорськ (ДК 021:2015 71320000-7 Послуги з інженерного проектування).</t>
  </si>
  <si>
    <t>https://prozorro.gov.ua/uk/tender/UA-2026-03-03-012168-a</t>
  </si>
  <si>
    <t>Роботи з розробки проєктної документації по об’єкту: «Капітальний ремонт ділянки тепломережі по вул. Героїв України від К 16 (проспект Незалежності) до К 1 (вул. Героїв України) в частині від К 7 до К 6 в м. Краматорськ. Підготовка об’єктів до опалювального сезону» (ДК 021:2015 71320000-7 Послуги з інженерного проектування)</t>
  </si>
  <si>
    <t>https://prozorro.gov.ua/uk/tender/UA-2026-03-03-012731-a</t>
  </si>
  <si>
    <t>Роботи з розробки проєктної документації по об’єкту: «Капітальний ремонт трубопроводів опалення від ТК 4 до ТК 11 по вул. Кирилкіна (непарна) в м. Краматорськ. Підготовка об’єктів до опалювального сезону» (ДК 021:2015 71320000-7 Послуги з інженерного проектування)</t>
  </si>
  <si>
    <t>https://prozorro.gov.ua/uk/tender/UA-2026-03-03-013029-a</t>
  </si>
  <si>
    <t>Роботи з розробки проєктної документації по об’єкту: «Капітальний ремонт трубопроводів опалення від ТК 5 до ТК 6 по бул. Машинобудівників в м. Краматорськ. Підготовка об’єктів до опалювального сезону» (ДК 021:2015 71320000-7 Послуги з інженерного проектування)</t>
  </si>
  <si>
    <t>https://prozorro.gov.ua/uk/tender/UA-2026-03-04-000334-a</t>
  </si>
  <si>
    <t>Роботи з розробки проєктної документації по об’єкту: «Капітальний ремонт трубопроводів опалення кв. 174, між ТК 7 та ТК 8 в м. Краматорськ. Підготовка об’єктів до опалювального сезону» (ДК 021:2015 71320000-7 Послуги з інженерного проектування)</t>
  </si>
  <si>
    <t>https://prozorro.gov.ua/uk/tender/UA-2026-03-04-000433-a</t>
  </si>
  <si>
    <t>Роботи з розробки проєктної документації по об’єкту: «Капітальний ремонт магістральної дільниці І зони від ТК 14 до ТК 16 по вул. В. Черновола (Маяковського) в м. Краматорськ. Підготовка об’єктів до опалювального сезону» (ДК 021:2015 71320000-7 Послуги з інженерного проектування)</t>
  </si>
  <si>
    <t>https://prozorro.gov.ua/uk/tender/UA-2026-03-04-000595-a</t>
  </si>
  <si>
    <t>Роботи з розробки проєктної документації по об’єкту: «Капітальний ремонт трубопроводів опалення кв. 175, між ТК 20 та ТК 30 по пр. Незалежності (Двірцева) в м. Краматорськ. Підготовка об’єктів до опалювального сезону» (ДК 021:2015 71320000-7 Послуги з інженерного проектування)</t>
  </si>
  <si>
    <t>https://prozorro.gov.ua/uk/tender/UA-2026-03-04-000728-a</t>
  </si>
  <si>
    <t>ТОВ "КОЛЕРБУД"</t>
  </si>
  <si>
    <t>ДК 021:2015: 50110000-9 — Послуги з ремонту і технічного обслуговування мототранспортних засобів і супутнього обладнання</t>
  </si>
  <si>
    <t>Послуги з ремонту і технічного обслуговування мототранспортних засобів і супутнього обладнання</t>
  </si>
  <si>
    <t>https://prozorro.gov.ua/uk/tender/UA-2026-02-25-011287-a</t>
  </si>
  <si>
    <t>ДК 021:2015: 45450000-6 — Інші завершальні будівельні роботи</t>
  </si>
  <si>
    <t>Поточний ремонт будівлі</t>
  </si>
  <si>
    <t>https://prozorro.gov.ua/uk/tender/UA-2026-03-02-014183-a</t>
  </si>
  <si>
    <t>ДК 021:2015: 09130000-9 — Нафта і дистиляти</t>
  </si>
  <si>
    <t>Криворізька сільська рада</t>
  </si>
  <si>
    <t>Автомобіль самоскид з трьохстороннім розвантаженням (самоскид з трьохстороннім розвантаженням CB S FAW CA1121)</t>
  </si>
  <si>
    <t>34140000-0 великовантажні мототранспортні засоби</t>
  </si>
  <si>
    <t>https://prozorro.gov.ua/uk/tender/UA-2026-03-02-005557-a</t>
  </si>
  <si>
    <t>https://prozorro.gov.ua/uk/tender/UA-2026-02-26-001043-a</t>
  </si>
  <si>
    <t>ТОВ "ТОРГОВИЙ ДІМ "АЛЬФАТЕХ"</t>
  </si>
  <si>
    <t>ДК 021:2015: 39830000-9 — Продукція для чищення. Професійні засоби для прання для здійснення заходів з підтримки внутрішньо-переміщених та/або евакуйованих осіб, які в подальшому будуть використані для організації надання побутових послуг внутрішньо-переміщеним та/або евакуйованим особам</t>
  </si>
  <si>
    <t>UA-2026-03-04-015242-a</t>
  </si>
  <si>
    <t>UA-2026-03-02-013967-a</t>
  </si>
  <si>
    <t>ДК 021:2015: 09130000-9 — Нафта і дистиляти. Бензин А-95 (Євро 5) для забезпечення сталої роботи гуртожитків для розміщення внутрішньо-переміщених та/або евакуйованих осіб</t>
  </si>
  <si>
    <t>UA-2026-03-04-015226-a</t>
  </si>
  <si>
    <t>ДК 021:2015: 15860000-4 — Кава, чай та супутня продукція. Кава та чай, придбання яких здійснюється на реалізацію заходів для забезпечення діяльності центрів з надання допомоги внутрішньо-переміщених та/або евакуйованих осіб Маріупольської територіальної громади</t>
  </si>
  <si>
    <t>Комунальне комерційне підприємство Маріупольської міської ради "м.ЄХАБ" | 42815794</t>
  </si>
  <si>
    <r>
      <t xml:space="preserve">Оренда частини вбудовано - прибудованих адміністративних приміщень охоронної служби (ДК 021:2015: </t>
    </r>
    <r>
      <rPr>
        <sz val="12"/>
        <color rgb="FF242638"/>
        <rFont val="Times New Roman"/>
        <family val="1"/>
        <charset val="204"/>
      </rPr>
      <t>70220000-9 — Послуги з надання в оренду чи лізингу нежитлової нерухомості)</t>
    </r>
  </si>
  <si>
    <t>«Поточний ремонт житлового будинку, пошкодженого внаслідок збройної агресії, за адресою: вул. Ярослава Мудрого, 34, в м. Краматорськ, Донецької області». (ДК 021:2015: 45260000-7 — Покрівельні роботи та інші спеціалізовані будівельні роботи.)</t>
  </si>
  <si>
    <t>https://prozorro.gov.ua/uk/tender/UA-2026-03-04-013388-a</t>
  </si>
  <si>
    <t>https://prozorro.gov.ua/uk/tender/UA-2026-03-05-008703-a</t>
  </si>
  <si>
    <t>Обстеження штучних споруд на території Краматорської міської територіальної громади (ДК 021:2015: 71630000-3 Послуги з технічного огляду та випробовувань)</t>
  </si>
  <si>
    <t>https://prozorro.gov.ua/uk/tender/UA-2026-03-05-008704-a</t>
  </si>
  <si>
    <t>Засіб радіоелектронної боротьби (ДК 021:2015 "Єдиний закупівельний словник" - 35730000-0 — Електронні бойові комплекси та засоби радіоелектронного захисту) в комплекті з системою живлення</t>
  </si>
  <si>
    <t>https://prozorro.gov.ua/uk/tender/UA-2026-03-05-010693-a</t>
  </si>
  <si>
    <t>«Капітальний ремонт трифазної мережі внутрішнього електропостачання зі встановленням та налаштуванням автоматичної системи резервного живлення в нежитловому приміщенні за адресою: Донецька обл., Краматорський р-н, місто Краматорськ, вул. Біленьківська, будинок 113»</t>
  </si>
  <si>
    <t>https://prozorro.gov.ua/uk/tender/UA-2026-03-04-007500-a</t>
  </si>
  <si>
    <t>ФОП ІГНАТЬЄВ АНАТОЛІЙ ОЛЕКСАНДРОВИЧ</t>
  </si>
  <si>
    <t>ФОП "РАШЕВСЬКА ГАННА ВІТАЛІЇВНА"</t>
  </si>
  <si>
    <t>ТОВ "ГУД МАЕРС ГРУП"</t>
  </si>
  <si>
    <t>ФОП "ПЕДЧЕНКО ЛЮДМИЛА ВОЛОДИМИРІВНА"</t>
  </si>
  <si>
    <t>ФОП Шабрикіна Юлія Сергіївна</t>
  </si>
  <si>
    <t>ТОВ "МЕДІПРАЙМ"</t>
  </si>
  <si>
    <t>https://prozorro.gov.ua/uk/tender/UA-2026-03-05-009481-a</t>
  </si>
  <si>
    <t>ДК 021:2015: 32350000-1 - Частини до аудіо- та відеообладнання (НК 024:2023: 63183 - Медична плівка для принтера, НК 031:2024: Z130106 РЕНТГЕНІВСЬКІ ПЛІВКИ ДЛЯ ТЕРМОГРАФІЧНИХ ПРИНТЕРІВ СУХОГО ДРУКУ; НК 024:2023: 40978 - Стоматологічна рентгенівська плівка не екранна, НК 031:2024: Z130104 ПЛІВКИ ДЛЯ ЕНДОРАЛЬНОГО ДЕНТАЛЬНОГО РЕНТГЕНУ)</t>
  </si>
  <si>
    <t>пачка</t>
  </si>
  <si>
    <t>https://prozorro.gov.ua/uk/tender/UA-2026-03-09-008772-a</t>
  </si>
  <si>
    <t>https://prozorro.gov.ua/uk/tender/UA-2026-03-04-005804-a</t>
  </si>
  <si>
    <t>Асфальтобетон. АСГ.Др.Щ.Б.НП.І.БНД 70/100 – ДСТУ Б В.2.7-119:2011 (44110000-4 Конструкційні матеріали)</t>
  </si>
  <si>
    <t>https://prozorro.gov.ua/uk/tender/UA-2026-03-10-009463-a</t>
  </si>
  <si>
    <t>КП Об'єднання парків культури та відпочинку</t>
  </si>
  <si>
    <t>Бензин А-95 (Євро 5) талон, дизельне паливо (Євро 5) талон, газ нафтовий скраплений, талон</t>
  </si>
  <si>
    <t>Роботи з розробки проєктної документації по об'єкту: «Підготовка об'єктів до опалювального сезону. Капітальний ремонт ділянки теплотраси в мікрорайоні 133 від ж.б. по вул. Бахмутська, 3 до ТК 3 м. Краматорськ» (ДК 021:2015 71320000-7 Послуги з інженерного проектування)</t>
  </si>
  <si>
    <t>https://prozorro.gov.ua/uk/tender/UA-2026-03-10-007389-a</t>
  </si>
  <si>
    <t>«Поточний ремонт житлового будинку, пошкодженого внаслідок збройної агресії, за адресою: вул. Ярослава Мудрого, 32, в м.Краматорськ, Донецької області»</t>
  </si>
  <si>
    <t>ФОП Макогон Галина Валеріївна</t>
  </si>
  <si>
    <t>ТОВ "ДОН-ТЕРМІНАЛ"</t>
  </si>
  <si>
    <t>КЗ Лиманський Центр безпеки громадян</t>
  </si>
  <si>
    <t>дизельне паливо</t>
  </si>
  <si>
    <t>https://prozorro.gov.ua/uk/tender/UA-2026-03-03-002047-a</t>
  </si>
  <si>
    <t xml:space="preserve"> ДК 021:2015: 39540000-9  Вироби різні з канату, мотузки, шпагату та сітки</t>
  </si>
  <si>
    <t>ФОП ЧІВІКОВ Д.Ю.</t>
  </si>
  <si>
    <t>https://prozorro.gov.ua/uk/tender/UA-2026-03-03-001881-a</t>
  </si>
  <si>
    <t>ДК 021:2015: 50410000-2 Послуги з ремонту і технічного обслуговування  вимірювальних, випробувальних і контрольних приладів</t>
  </si>
  <si>
    <t>метрологічні послуги</t>
  </si>
  <si>
    <t>https://prozorro.gov.ua/uk/tender/UA-2026-03-10-007588-a</t>
  </si>
  <si>
    <t>ДК 021:2015: 33696000-5 Реактиви та контрастні речовини</t>
  </si>
  <si>
    <t>лабораторні  реактиви</t>
  </si>
  <si>
    <t>https://zakupivli.pro/gov/tenders/ua-2026-03-04-015022-a</t>
  </si>
  <si>
    <t>ДК 021:2015 09110000-3 Тверде паливо</t>
  </si>
  <si>
    <t>https://zakupivli.pro/gov/tenders/ua-2026-03-04-015047-a</t>
  </si>
  <si>
    <t>Комплект швидкоспоруджуваної захисної споруди модульного типу, у варіанті напівзаглибленого базування, з монтажем «ДК 021:2015:44210000-5: Конструкції та їх частини».</t>
  </si>
  <si>
    <t>https://zakupivli.pro/gov/tenders/ua-2026-03-09-007113-a/lot-b620e041949643f2afe5494db17861f3</t>
  </si>
  <si>
    <t>ДК 021:2015: 65310000-9 – Розподіл електричної енергії (послуги із забезпечення перетікань реактивної електричної енергії).</t>
  </si>
  <si>
    <t>https://zakupivli.pro/gov/tenders/ua-2026-03-05-002947-a</t>
  </si>
  <si>
    <t>UA-2026-03-05-015057-a</t>
  </si>
  <si>
    <t>ДК 021:2015: 55510000-8 — Послуги їдалень. Послуги їдалень, придбання яких здійснюється на реалізацію заходів для забезпечення діяльності центрів з надання допомоги внутрішньо-переміщених та/або евакуйованих осіб Маріупольської територіальної громади</t>
  </si>
  <si>
    <t>UA-2026-03-09-013640-a</t>
  </si>
  <si>
    <t>ДК 021:2015: 15890000-3 — Продукти харчування та сушені продукти різні. Продуктові набори для здійснення заходів з підтримки внутрішньо-переміщених або евакуйованих осіб</t>
  </si>
  <si>
    <t xml:space="preserve">ТОВ „ЛОНДРІ СЕРВІС”
</t>
  </si>
  <si>
    <t xml:space="preserve">ПП "ОККО-СЕРВІС"
</t>
  </si>
  <si>
    <t xml:space="preserve">ТОВ "ЦЕНТРО-ЛАБ"
</t>
  </si>
  <si>
    <t>ТОВ "Укрспецтехінвест"</t>
  </si>
  <si>
    <t>45520000-8 Прокат обладнання з оператором для виконання земляних робіт</t>
  </si>
  <si>
    <t>https://prozorro.gov.ua/uk/tender/UA-2026-03-09-005772-a</t>
  </si>
  <si>
    <t>Комунальне некомерційне підприємство "Мирноградський центр первинної медико-санітарної допомоги"</t>
  </si>
  <si>
    <t>85140000-2 — Послуги у сфері охорони здоров’я різні</t>
  </si>
  <si>
    <t>ТОВ "ЦЕНТРО-ЛАБ"</t>
  </si>
  <si>
    <t>39009498</t>
  </si>
  <si>
    <t>https://prozorro.gov.ua/uk/tender/UA-2026-02-13-004759-a</t>
  </si>
  <si>
    <t>ТОВ  "АВТОТРЕЙДІНГ-ДНІПРО"</t>
  </si>
  <si>
    <t>https://prozorro.gov.ua/uk/tender/UA-2026-03-06-007244-a</t>
  </si>
  <si>
    <t>Підвезення дітей до Навчально-виховного комплексу №1 Покровської міської ради Донецької області, релокованого у м. Дніпро</t>
  </si>
  <si>
    <t>https://prozorro.gov.ua/uk/tender/UA-2026-03-09-006395-a</t>
  </si>
  <si>
    <t>09130000-9 — Нафта і дистиляти</t>
  </si>
  <si>
    <t>5000
30000</t>
  </si>
  <si>
    <t>64,98
64,98</t>
  </si>
  <si>
    <t>https://prozorro.gov.ua/uk/tender/UA-2026-03-04-008406-a</t>
  </si>
  <si>
    <t xml:space="preserve">ТОВ "СТАНДАРТ СТРОЙ МИР"                                 </t>
  </si>
  <si>
    <t xml:space="preserve">ТОВ "ЦЕНТРО-ЛАБ"             </t>
  </si>
  <si>
    <t xml:space="preserve">НСЗУ </t>
  </si>
  <si>
    <t>ЛОТ № 1 – Лабораторні послуги для проведення скринінгів здоров’я осіб віком від 40 років для АЗПСМ № 1 у м. Кам’янському; 
ЛОТ № 2 – Лабораторні послуги для проведення скринінгів здоров’я осіб віком від 40 років для АЗПСМ № 2 у м. Кропивницькому</t>
  </si>
  <si>
    <t>Послуги з виконання робіт по дообладнанню (бронюванню) спецтехніки (екскаватора колісного JCB JS145 W MON) (код ДК 021:2015:50110000-9 «Послуги з ремонту і технічного обслуговування мототранспортних засобів і супутнього обладнання»)</t>
  </si>
  <si>
    <t xml:space="preserve">Послуги з виконання робіт по дообладнанню (бронюванню) спецтехніки (екскаватора колісного JCB JS145 W MON) </t>
  </si>
  <si>
    <t>UA-2026-03-10-003500-a</t>
  </si>
  <si>
    <t>ТОВ НЕКСОРА ТЕХ</t>
  </si>
  <si>
    <t>Зарядна станція EcoFlowDELTA 3 Plus</t>
  </si>
  <si>
    <t>ТОВ "ДронХаб"</t>
  </si>
  <si>
    <t>1000           
11000</t>
  </si>
  <si>
    <t>ФОП МУХОЯН АРТЕМ ОВАНЕСОВИЧ</t>
  </si>
  <si>
    <t>Послуги з пересилання внутрішніх посилок (без оголошеної цінності масою до 10 кілограмів; без оголошеної цінності масою понад 10 кілограмів; з оголошеною цінністю); послуги «Кур’єрська доставка», «Масовий кур’єрський забір або доставка</t>
  </si>
  <si>
    <t xml:space="preserve"> 64110000-0 — Поштові послуги</t>
  </si>
  <si>
    <t>https://prozorro.gov.ua/uk/tender/UA-2026-03-11-007808-a</t>
  </si>
  <si>
    <t>АТ "УКРПОШТА"</t>
  </si>
  <si>
    <t xml:space="preserve">місцевий бюджет, НСЗУ, власні кошти </t>
  </si>
  <si>
    <t>170
300
420</t>
  </si>
  <si>
    <t xml:space="preserve">365,00
135,00
140,00                      </t>
  </si>
  <si>
    <t>3500
2000</t>
  </si>
  <si>
    <t>41,00
48,00</t>
  </si>
  <si>
    <t>300
500
170</t>
  </si>
  <si>
    <t>229,00 
224,00 
254,00</t>
  </si>
  <si>
    <t>Сардельки з свинини, яловичини, курятини; 
фарш з курятини, охолоджений; 
фарш з яловичини, охолоджений</t>
  </si>
  <si>
    <t>контейнер, паковання</t>
  </si>
  <si>
    <t>Глюкози розчин для інфузій 5 %, декскетопрофен розчин для ін'єкцій, цефтриаксон,порошок для ін'єкцій, анти-D імуноглобулін людини, еноксапарин натрію, севофлуран розчин для інгаляцій</t>
  </si>
  <si>
    <t>https://zakupivli.pro/gov/tenders/ua-2026-03-11-002919-a</t>
  </si>
  <si>
    <t>Бахмутська міська рада</t>
  </si>
  <si>
    <t>ДК 021: 2015:31430000-9 Електричні акумулятори</t>
  </si>
  <si>
    <t>зарядні станції</t>
  </si>
  <si>
    <t>https://zakupivli.pro/gov/tenders/ua-2026-03-13-007134-a</t>
  </si>
  <si>
    <t>Джерела резервного живлення (портативні зарядні станції) ДК 021:2015 31430000-9 Електричні акумулятори</t>
  </si>
  <si>
    <t>Портативна зарядна станція 2048Wh Oukitel P2001E Plus</t>
  </si>
  <si>
    <t>UA-2026-03-13-010156-a</t>
  </si>
  <si>
    <t>ТОВ "ТЕХНО ІНОВЕЙШН КОМПАНІ"</t>
  </si>
  <si>
    <t>Підгузки для дорослих: універсальні; пелюшки одноразові</t>
  </si>
  <si>
    <t>ТОВ "Констракшн Машинері"</t>
  </si>
  <si>
    <t>32828388</t>
  </si>
  <si>
    <t>КНП "Центральна міська клінічна лікарня" Дружківської міської ради</t>
  </si>
  <si>
    <t>Дизельне паливо, код ДК 021:2015 09134200-9 Дизельне паливо, «код за ДК 021:2015 09130000-9 Нафта і дистиляти»</t>
  </si>
  <si>
    <t>2870</t>
  </si>
  <si>
    <t>UA-2026-03-12-014749-a</t>
  </si>
  <si>
    <t>Поточний ремонт житлового будинку, пошкодженого внаслідок збройної агресії, за адресою: вул. Катеринича, 44 в м. Краматорськ, Донецької області. ДК 021:2015:45260000-7 — Покрівельні роботи та інші спеціалізовані будівельні роботи</t>
  </si>
  <si>
    <t>https://prozorro.gov.ua/uk/tender/UA-2026-03-11-005093-a</t>
  </si>
  <si>
    <t>«Поточний ремонт житлового будинку, пошкодженого внаслідок збройної агресії, за адресою: пр. Незалежності, 24, в м. Краматорськ, Донецької області»(ДК 021:2015: 45260000-7 — Покрівельні роботи та інші спеціалізовані будівельні роботи.)</t>
  </si>
  <si>
    <t>https://prozorro.gov.ua/uk/tender/UA-2026-03-12-006770-a</t>
  </si>
  <si>
    <t>Послуга з закриття віконних прорізів листами ОSB в багатоквартирних житлових будинках Краматорської територіальної громади, пошкоджених внаслідок збройної агресії. ДК 021:2015: 45443000-4 - Фасадні роботи</t>
  </si>
  <si>
    <t>https://prozorro.gov.ua/uk/tender/UA-2026-03-13-010709-a</t>
  </si>
  <si>
    <t>«Поточний ремонт житлового будинку, пошкодженого внаслідок збройної агресії, за адресою: вул. Катеринича, 46, в м. Краматорськ, Донецької області»(ДК 021:2015: 45260000-7 — Покрівельні роботи та інші спеціалізовані будівельні роботи.)</t>
  </si>
  <si>
    <t>https://prozorro.gov.ua/uk/tender/UA-2026-03-16-012082-a</t>
  </si>
  <si>
    <t>«Поточний ремонт житлового будинку, пошкодженого внаслідок збройної агресії, за адресою: вул. Катеринича, 29, в м. Краматорськ, Донецької області»(ДК 021:2015: 45260000-7 — Покрівельні роботи та інші спеціалізовані будівельні роботи.)</t>
  </si>
  <si>
    <t>https://prozorro.gov.ua/uk/tender/UA-2026-03-17-010480-a</t>
  </si>
  <si>
    <t>ПП "БУДІНЖИНІРИНГ-ТМ"</t>
  </si>
  <si>
    <t>https://prozorro.gov.ua/uk/tender/UA-2026-03-17-001787-a</t>
  </si>
  <si>
    <t>https://prozorro.gov.ua/uk/tender/UA-2026-03-17-015153-a</t>
  </si>
  <si>
    <t>ФОП Довнер Володимир Антонович</t>
  </si>
  <si>
    <t>ТОВ "САНТАРЕКС"</t>
  </si>
  <si>
    <t>ФОП Хапиліна Катерина Іванівна</t>
  </si>
  <si>
    <t>ФОП "КОНОНЕНКО ОЛЕГ АНАТОЛІЙОВИЧ"</t>
  </si>
  <si>
    <t>ФОП "САПКО ЮЛІЯ ВАСИЛІВНА"</t>
  </si>
  <si>
    <t>https://prozorro.gov.ua/uk/tender/UA-2026-03-11-007665-a</t>
  </si>
  <si>
    <t>ТОВ "МОНТАЖНО-БУДІВЕЛЬНА КОМПАНІЯ СДМК</t>
  </si>
  <si>
    <t>Роботи з розробки проєктної документації по об'єкту: «Підготовка об'єктів до опалювального сезону. Капітальний ремонт ділянки теплотраси від ТК 20 до ТК 8 по вул. Прилуцькій м. Краматорськ» (ДК 021:2015 71320000-7 Послуги з інженерного проектування)</t>
  </si>
  <si>
    <t>https://prozorro.gov.ua/uk/tender/UA-2026-03-16-000660-a</t>
  </si>
  <si>
    <t>ДК 021:2015: 24450000-3 АГРОХІМІЧНА ПРОДУКЦІЯ (ЗАСОБИ ДЕЗІНФЕКЦІЙНІ)</t>
  </si>
  <si>
    <t>ТОВ "Виробничо-будівельна компанія "НОВОБУД ПРАЙМ"</t>
  </si>
  <si>
    <t>ТОВ "УКРАЇНСЬКІ РАДІОЕЛЕКТРОННІ СИСТЕМИ "АВАНГАРД"</t>
  </si>
  <si>
    <t>ТОВ "ЕНЕРМ ЛІДЕР"</t>
  </si>
  <si>
    <t>КП "Лиманський "Зеленбуд""</t>
  </si>
  <si>
    <t>ДК 021:2015: 34350000-5 — Шини для транспортних засобів великої та малої тоннажності</t>
  </si>
  <si>
    <t>Шини для екскаватора-навантажувача JCB 4CX SITEMASTER</t>
  </si>
  <si>
    <t>https://prozorro.gov.ua/tender/UA-2026-03-13-008905-a</t>
  </si>
  <si>
    <t>ФОП Болдирева Катнрина Олександрівна</t>
  </si>
  <si>
    <t>ФОП "ЧЕБОТАЄВ ЄВГЕНІЙ ОЛЕКСІЙОВИЧ"</t>
  </si>
  <si>
    <t>ДК 021:2015: 15130000-8 М'ясопродукти</t>
  </si>
  <si>
    <t>сардельки з свинини, курятини, сорт вищий</t>
  </si>
  <si>
    <t>https://prozorro.gov.ua/uk/tender/UA-2026-03-13-000133-a</t>
  </si>
  <si>
    <t>ДК 021:2015: 33650000-1 Загальні протиінфекційні засоби для системного застосування, вакцини, антинеопластичні засоби та імуномодулятори</t>
  </si>
  <si>
    <t>https://zakupivli.pro/gov/tenders/ua-2026-03-16-000046-a</t>
  </si>
  <si>
    <t>https://zakupivli.pro/gov/tenders/ua-2026-03-16-000044-a</t>
  </si>
  <si>
    <t>ДК 021:201533600000-6 Фармацевтична продукція</t>
  </si>
  <si>
    <t>https://zakupivli.pro/gov/tenders/ua-2026-03-16-000043-a</t>
  </si>
  <si>
    <t>УСЗН Слов`янської міської військової адміністрації Краматорського району Донецької області"</t>
  </si>
  <si>
    <t>Метронідазол, розчин для інфузій, 5 мг/мл по 100 мл; Маніт розчин для інфузій 150 мг/мл 200мл; Магнію сульфат, розчин для ін'єкцій, 250 мг/мл, по 5 мл; Парацетамол розчин для інфузій 10мг/мл 100 мл; Теофілін розчин для для ін'єкцій 20 мг/мл по 5 мл; Рінгера розчин для інфузій по 200 мл; Еноксапарин натрію, розчин для ін'єкцій, 10000 анти-Ха МО/мл, по 0,8 мл; Еноксапарин натрію, розчин для ін'єкцій, 10000 анти-Ха МО/мл, по 5,0 мл; Флуконазол, розчин для інфузій, 2 мг/мл, по 100 мл; Левофлоксацин розчин для інфузій, 5 мг/мл, 100 мл</t>
  </si>
  <si>
    <t>Азитроміцин таблетки/капсули по 500 мг; Азитроміцин, краплі очні 15 мг/г; Ацикловір мазь 25мг/г туба по 5г; Латанопрост, краплі очні, 0,005 %, по 2,5 мл; Оксибупрокаїн краплі очні, розчин 0,4 %, по 10 мл у контейнері-крапельниці; Офлоксацин краплі очні 3 мг/мл по 5 мл флакон; Офлоксацин мазь очна 3мг/г в тубі 3 г</t>
  </si>
  <si>
    <t>Хлорпромазин, розчин для ін'єкцій, 25 мг/мл, по 2 мл; Меропенем, порошок для ін'єкцій/інфузій, по 1 г; Суксаметоній, розчин для ін'єкцій, 20 мг/мл, по 5 мл; Фуросемід, розчин для ін'єкцій, 10мг/мл, по 2 мл; Нітрогліцерин, концентрат для розчину для інфузій, 10 мг/мл, по 2 мл; Епінефрин 1.82 мг/мл, розчин для ін'єкцій, ампула; Хлорамфенікол/метилурацил мазь 7,5 мг/40 мг по 40 г</t>
  </si>
  <si>
    <t>ТОВ "АС ГРУПП ДНІПРО"</t>
  </si>
  <si>
    <t>КОМУНАЛЬНЕ ПІДПРИЄМСТВО "МІСЬКА СЛУЖБА ЄДИНОГО ЗАМОВНИКА" КУРАХІВСЬКОЇ МІСЬКОЇ РАДИ"</t>
  </si>
  <si>
    <t>Придбання горизонтальної стрічкової пилорами з додатковим обладнанням (ДК 021:2015: 43810000-4 — Деревообробне обладнання)</t>
  </si>
  <si>
    <t>горизонтальна стрічкова пилорама</t>
  </si>
  <si>
    <t>https://prozorro.gov.ua/uk/tender/UA-2026-03-17-004985-a</t>
  </si>
  <si>
    <t>3000
26770</t>
  </si>
  <si>
    <t>70,98
76,98</t>
  </si>
  <si>
    <t>https://prozorro.gov.ua/uk/tender/UA-2026-03-13-008684-a</t>
  </si>
  <si>
    <t>договір розірвано 04.03.2026</t>
  </si>
  <si>
    <t>ФОП ЗВЕРЄВ ОЛЕГ ОЛЕКСІЙОВИЧ</t>
  </si>
  <si>
    <t>ДК 021:2015: 70220000-9 — Послуги з надання в оренду чи лізингу нежитлової нерухомості. Послуги з розміщення продуктових наборів, гігієнічних наборів, товарів для побутових потреб внутрішньо-переміщених або евакуйованих осіб.</t>
  </si>
  <si>
    <t>UA-2026-03-17-015671-a</t>
  </si>
  <si>
    <t>ДК 021:2015: 41110000-3 — Питна вода. Вода питна для облаштування приміщень для розміщення внутрішньо-переміщених та/або евакуйованих осіб у м. Чернівці</t>
  </si>
  <si>
    <t xml:space="preserve">ФОП МАЗУР МАРІЯ АДОЛЬФІВНА
</t>
  </si>
  <si>
    <t>UA-2026-03-13-008274-a</t>
  </si>
  <si>
    <t>Бензин А-95 (Євро 5), талон; Дизельне паливо (Євро 5), талон ДК 021:2015: 09130000-9 — Нафта і дистиляти</t>
  </si>
  <si>
    <t>ТОВ "Будівельна фірма БУДІНВЕСТАЛЬЯНС"</t>
  </si>
  <si>
    <t>годин</t>
  </si>
  <si>
    <t>44520690</t>
  </si>
  <si>
    <t>Роботи з розробки та виготовлення проєктно-кошторисної документації по об’єкту: «Реконструкція будівлі гуртожитку під житлові квартири за адресою: Одеська обл., Березівський р-н, селище Миколаївка, вул. Центральна, будинок 7-Б» (код за ДК 021:2015 – 71320000-7 Послуги з інженерного проектування)</t>
  </si>
  <si>
    <t>Проєктно-кошторисна документація</t>
  </si>
  <si>
    <t>https://prozorro.gov.ua/uk/tender/UA-2026-03-24-009041-a</t>
  </si>
  <si>
    <t xml:space="preserve">КП "ШАХОВЕ-2016" </t>
  </si>
  <si>
    <t xml:space="preserve">Нафта і дистиляти ДК 021:2015: 09130000-9 — Нафта і дистиляти </t>
  </si>
  <si>
    <t>1500
6000</t>
  </si>
  <si>
    <t xml:space="preserve">Бензин А-95
Дизельне паливо </t>
  </si>
  <si>
    <t>ТОВ "ЛІДСТАР ТРЕЙД"</t>
  </si>
  <si>
    <t>ТОВ "ДРАЙВ ПЕТРОЛ"</t>
  </si>
  <si>
    <t>Заклад загальної середньої освіти гімназія №7 Дружківської міської ради Донецької області</t>
  </si>
  <si>
    <t>32654545</t>
  </si>
  <si>
    <t>UA-2026-03-17-013703-a</t>
  </si>
  <si>
    <t>Бензин А-95 (Євро 5), талон.ДК 021:2015: 09130000-9 — Нафта і дистиляти</t>
  </si>
  <si>
    <t>3170</t>
  </si>
  <si>
    <t>А-95 бензин</t>
  </si>
  <si>
    <t>UA-2026-03-13-013045-a</t>
  </si>
  <si>
    <t>ТОВ "АВТОШИНИ-ПРОЗОРО"</t>
  </si>
  <si>
    <t>https://prozorro.gov.ua/tender/UA-2026-03-23-007930-a</t>
  </si>
  <si>
    <t>КП "Комунальник"</t>
  </si>
  <si>
    <t>ДК 021:2015: 09310000-5 — Електрична енергія</t>
  </si>
  <si>
    <t>ТОВ  "ЕНЕРГЕТИЧНА КОМПАНІЯ "ІНСОЛ"</t>
  </si>
  <si>
    <t>42834213</t>
  </si>
  <si>
    <t xml:space="preserve">Електрична енергія </t>
  </si>
  <si>
    <t>https://prozorro.gov.ua/uk/tender/UA-2026-03-09-012270-a</t>
  </si>
  <si>
    <t>ТОВ «УКРПЕТРОЛЦЕНТР»</t>
  </si>
  <si>
    <t>UA-2026-03-24-000112-a</t>
  </si>
  <si>
    <t>Бензин марки А-95 в талонах 
Дизельне паливо в талонах</t>
  </si>
  <si>
    <t>ДП "Дніпропетровський регіональний державний науково-технічний центр стандартизації, метрології та сертифікації"</t>
  </si>
  <si>
    <t>ФОП Сугак Олексій Юрійович</t>
  </si>
  <si>
    <t>ТОВ "СТМ-Фарм" (вартість договору 163,26 тис. грн)</t>
  </si>
  <si>
    <t>ТОВ "Юрія-Фарм"</t>
  </si>
  <si>
    <t>ТОВ "АМЕТРИН-ФК"</t>
  </si>
  <si>
    <t>https://zakupivli.pro/gov/plans/ua-p-2026-03-20-017118-a</t>
  </si>
  <si>
    <t>Лот1 - ФОП Малиш Л.В, 
Лот 2 - ТОВ Провіденс Медіка, 
Лот 4 - ФОП Дубровіна Н.В., 
Лот5 - ТОВ Лабсвіт, 
Лот10 - ТОВ ХЛР</t>
  </si>
  <si>
    <t xml:space="preserve">ТОВ «КУБІК ГРУП» </t>
  </si>
  <si>
    <t>Послуги з  відпочинку та оздоровлення дітей Часовоярської міської територіальної громади  ДК021:2015-55240000-4 "Послуги центрів та будинків відпочинку"</t>
  </si>
  <si>
    <t>ТОВ "Агротрансгрупа"</t>
  </si>
  <si>
    <t>UA-2026-03-20-003961-a</t>
  </si>
  <si>
    <t>Екскаватор одноківшевий самохідний колісний Hyundai R180W-9S ДК021:2015-43260000-3 "Механічні лопати, екскаватори та ковшові навантажувачі, гірнича техніка"</t>
  </si>
  <si>
    <t>ТОВ  ТД "Альфатех"</t>
  </si>
  <si>
    <t xml:space="preserve">Екскаватор одноківшевий самохідний колісний Hyundai R180W-9S </t>
  </si>
  <si>
    <t>UA-2026-03-20-008630-a</t>
  </si>
  <si>
    <t>ТОВ "АФАРМА"</t>
  </si>
  <si>
    <t>https://prozorro.gov.ua/uk/tender/UA-2026-03-22-000240-a</t>
  </si>
  <si>
    <t>ПП "УПРАВЛЯЮЧА КОМПАНІЯ "ДОБРОБУТ ЛАЗУРНИЙ"
ФОП "МАЛЬЦЕВ ОЛЕКСІЙ ОЛЕКСАНДРОВИЧ"
ТОВ "Управляюча компанія "СБ Комфорт"</t>
  </si>
  <si>
    <t>ПП "УПРАВЛЯЮЧА КОМПАНІЯ "ДОБРОБУТ СОЦМІСТО"</t>
  </si>
  <si>
    <t>https://prozorro.gov.ua/uk/tender/UA-2026-03-24-003769-a</t>
  </si>
  <si>
    <t>Автомобіль броньований (з панцерним захистом), код ДК 021:2015: 34130000-7 - Мототранспортні вантажні засоби</t>
  </si>
  <si>
    <t>https://prozorro.gov.ua/uk/tender/UA-2026-03-23-015096-a</t>
  </si>
  <si>
    <t>ТОВ "НАУКОВО-ВИРОБНИЧЕ ПІДПРИЄМСТВО "СВЯТОВІТ-ЛТД"</t>
  </si>
  <si>
    <t>ДК 021:2015: 45450000-6 — ІНШІ ЗАВЕРШАЛЬНІ БУДІВЕЛЬНІ ПОСЛУГИ "ПОТОЧНИЙ РЕМОНТ ПРИМІЩЕНЬ ДРУГОГО ПОВЕРХУ БУДІВЛІ, ДЛЯ РОЗТАШУВАННЯ АМБУЛАТОРІЇ КНП "ЦПМСД №1"КМР, РОЗТАШОВАНІЙ ЗА АДРЕСОЮ: ЗАКАРПАТСЬКА ОБЛАСТЬ, МІСТО ПЕРЕЧИН, ВУЛИЦЯ САДОВА, БУДИНОК 59"</t>
  </si>
  <si>
    <t>https://prozorro.gov.ua/uk/tender/UA-2026-03-23-015567-a</t>
  </si>
  <si>
    <t>КВП "Краматорський водоканал"</t>
  </si>
  <si>
    <t>Роботи з виконання проєктної документації по об’єкту «Аварійно-відновлювальні роботи (капітальний ремонт) методом відновлення полімерним рукавом каналізаційного колектору Д 300 мм по вул. Д. Мазура в м. Краматорськ, Донецької області, пошкодженого в результаті збройної агресії РФ»</t>
  </si>
  <si>
    <t>ТІМЧЕНКО ОКСАНА ВОЛОДИМИРІВНА</t>
  </si>
  <si>
    <t>https://prozorro.gov.ua/uk/tender/UA-2026-03-18-008494-a</t>
  </si>
  <si>
    <t>Фарба для дорожньої розмітки (44810000-1 - Фарби)</t>
  </si>
  <si>
    <t>https://prozorro.gov.ua/uk/tender/UA-2026-03-23-006318-a</t>
  </si>
  <si>
    <t>242143.09</t>
  </si>
  <si>
    <t>ТОВ "МОСТОВА ЛАБОРАТОРІЯ №1"</t>
  </si>
  <si>
    <t>44013066
2812402637
45500942</t>
  </si>
  <si>
    <t>ТОВ "Виробнича група "Нова основа"</t>
  </si>
  <si>
    <t>https://prozorro.gov.ua/uk/tender/UA-2026-02-27-006678-a</t>
  </si>
  <si>
    <t>UA-2026-03-21-000671-a</t>
  </si>
  <si>
    <t>ДК 021:2015: 60180000-3 — Прокат вантажних транспортних засобів із водієм для перевезення товарів. Послуги з перевезення продуктових наборів, гігієнічних наборів, товарів для побутових потреб внутрішньо-переміщених або евакуйованих осіб</t>
  </si>
  <si>
    <t>ДК 021:2015: 39290000-1 — Фурнітура різна. Інформаційні поверхні з друком, придбання яких здійснюється на реалізацію заходів для забезпечення діяльності центрів з надання допомоги внутрішньо-переміщених та/або евакуйованих осіб Маріупольської територіальної громади</t>
  </si>
  <si>
    <t>UA-2026-03-26-014547-a</t>
  </si>
  <si>
    <t>ДК 021:2015: 55240000-4 — Послуги центрів і будинків відпочинку. Послуги з відпочинку та оздоровлення, придбання яких здійснюється на реалізацію заходів для забезпечення діяльності центрів з надання допомоги внутрішньо-переміщених та/або евакуйованих осіб Маріупольської територіальної громади</t>
  </si>
  <si>
    <t>оздоровлення</t>
  </si>
  <si>
    <t>UA-2026-03-24-015207-a</t>
  </si>
  <si>
    <t>ДК 021:2015: 22450000-9 — Друкована продукція з елементами захисту. Друкована продукція, придбання якої здійснюється на реалізацію заходів для забезпечення діяльності центрів з надання допомоги внутрішньо-переміщених та/або евакуйованих осіб Маріупольської територіальної громади</t>
  </si>
  <si>
    <t>UA-2026-03-23-015157-a</t>
  </si>
  <si>
    <t>UA-2026-01-20-001367-a</t>
  </si>
  <si>
    <t>2272401083
30305401
2629006065
41139172
42820893</t>
  </si>
  <si>
    <t>Комунальне некомерційне підприємство "Мирноградська центральна міська лікарня" Мирноградської міської ради</t>
  </si>
  <si>
    <t>ДК 021:2015:33600000-6 Фармацевтична продукція</t>
  </si>
  <si>
    <t>лікарські засоби для лікування захворювань крові,торганів кровотворення та захворювань серцево-судинної системи</t>
  </si>
  <si>
    <t>https://prozorro.gov.ua/tender/UA-2026-03-31-008350-a</t>
  </si>
  <si>
    <t>Послуги з технічного обслуговування та/або ремонту ТЗ (ДК 021:2015: 50110000-9 Послуги з ремонту і технічного обслуговування мототранспортних засобів і супутнього обладнання)</t>
  </si>
  <si>
    <t>для забезпечення безперебійної роботи автомобілів сільської ради</t>
  </si>
  <si>
    <t>UA-2026-03-27-001890-a</t>
  </si>
  <si>
    <t>ФОП "ФЕДОРЧЕНКО ОЛЬГА МИКОЛАЇВНА"</t>
  </si>
  <si>
    <t>КНП "ЦПМД КМР"</t>
  </si>
  <si>
    <t>Стоматологічне обладнання (ДК 021:2015: 33190000-8 – «Медичне обладнання та вироби медичного призначення різні»)</t>
  </si>
  <si>
    <t>стоматологічна установка з комплектуючими,камера УФ та стоматологічні меблі для кабінету</t>
  </si>
  <si>
    <t>https://prozorro.gov.ua/uk/tender/UA-2026-03-27-002520-a</t>
  </si>
  <si>
    <t>КНП "ЦМКЛ" Дружківської міської ради</t>
  </si>
  <si>
    <t>Бензин А95-Євро5, код ДК 021:2015 09132000-3 Бензин; Дизельне паливо Євро 5, код ДК 021:2015 09134200-9 Дизельне паливо, «код за ДК 021:2015 09130000-9 Нафта і дистиляти»</t>
  </si>
  <si>
    <t>3370</t>
  </si>
  <si>
    <t>А-95 бензин, дизель</t>
  </si>
  <si>
    <t>UA-2026-03-27-006500-a</t>
  </si>
  <si>
    <t>TOYOTA HILUX спеціалізований вантажний пікап обладнаний панцеровим захистом ПЗСА-4 (автомобіль - 2023 року виробництва) з номером шасі (VIN) MR0BA3CD100180242, клас бронювання ПЗСА-4 (згідно з ДСТУ 3975-2000) «Захист панцеровий спеціалізованих автомобілів» (захист від кулі зі сталевою серцевиною в сталевій оболонці 7,62 мм, 57-Н-323 з гвинтівки СВД та кулі зі сталевим загартованим осереддям в сталевій оболонці 5,45 мм, 7Н10 автомату АК-74)</t>
  </si>
  <si>
    <t>ТОВ " АВТО ІМПОРТ ІНВЕСТ"</t>
  </si>
  <si>
    <t>44175103</t>
  </si>
  <si>
    <t>1</t>
  </si>
  <si>
    <t>Мототранспортні вантажні засоби</t>
  </si>
  <si>
    <t>UA-2026-03-30-007738-a</t>
  </si>
  <si>
    <t>Бензин</t>
  </si>
  <si>
    <t>43699122</t>
  </si>
  <si>
    <t>https://prozorro.gov.ua/uk/tender/UA-2026-03-26-005284-a</t>
  </si>
  <si>
    <t>Костянтинівська міська військова адміністрація Краматорського району Донецької області</t>
  </si>
  <si>
    <t>Система завади дронів (РЕБ) Raccoon Annihilator на 16 діапазонів (від 200 до 1100 мГц + від 1,1 до 5,8 гГц)</t>
  </si>
  <si>
    <t xml:space="preserve">ДК 021:2015: 35730000-0 — Електронні бойові комплекси та засоби радіоелектронного захисту
</t>
  </si>
  <si>
    <t>Кібенок Тетяна Ігорівна</t>
  </si>
  <si>
    <t>UA-2026-02-09-014567-a</t>
  </si>
  <si>
    <t>дизельне паливо (Євро 5), ALL AZS, талони</t>
  </si>
  <si>
    <t>UA-2026-03-31-006051-a</t>
  </si>
  <si>
    <t>UA-2026-03-27-011741-a</t>
  </si>
  <si>
    <t xml:space="preserve"> ДК 021:2015: 03410000-7 – Деревина</t>
  </si>
  <si>
    <t>продукція для забезпечення інженерно-технічних заходів із захисту об’єктів критичної інфраструктури (автомобільних доріг) для безпечного переміщення транспортних засобів та населення в період воєнного стану - облаштування антидронового захисту автомобільних доріг Слов’янської міської територіальної громади (лісоматеріали круглі)</t>
  </si>
  <si>
    <t>https://prozorro.gov.ua/uk/tender/UA-2026-03-30-009647-a</t>
  </si>
  <si>
    <t>полуги з постачання гарячої води</t>
  </si>
  <si>
    <t>https://zakupivli.pro/gov/tenders/ua-2026-03-24-008242-a</t>
  </si>
  <si>
    <t>шина спеціальна 7,5/20
шина спеціальна 440/80-28 (16,90-28)
шина автомобільна 315/80 R 22,5</t>
  </si>
  <si>
    <t>Електрична енергія з послугою розподілу (код 09310000-5 "Електрична енергія" національного класифікатора України ДК 021:2015 «Єдиний закупівельний словник»)</t>
  </si>
  <si>
    <t>ТОВ СКАЙ СОФТ</t>
  </si>
  <si>
    <t>кВт/год</t>
  </si>
  <si>
    <t>Забезпечення електричною енергією установи та організації селищної ради  на 2025 рік.</t>
  </si>
  <si>
    <t>https://zakupivli.pro/gov/tenders/ua-2026-03-06-007605-a/lot-299980bc80264481afb1f6baf03377f4</t>
  </si>
  <si>
    <t xml:space="preserve">ПП "ЯРО-БУД"
</t>
  </si>
  <si>
    <t>ДК 021:2015 45450000-6 Інші завершальні будівельні роботи</t>
  </si>
  <si>
    <t>Реконструкція зовнішніх електромереж у зв'язку із збільшенням дозволеної електропотужності для будівель таспоруд за адресою : 67000, Одеська обл., Березівський р-н, селище Миколаївка, вул. Незалежності 10</t>
  </si>
  <si>
    <t>https://prozorro.gov.ua/uk/tender/UA-2026-03-26-007359-a</t>
  </si>
  <si>
    <t>ДК 021:2015 71520000-9</t>
  </si>
  <si>
    <t>Технічний нагляд, за виконанням ремонтних робіт: «Капітальний ремонту спального корпусу Літера Б в орендованій будівлі за адресою: Одеська область, Березівський район, с-ще Миколаївка, вул. Незалежності,10</t>
  </si>
  <si>
    <t>https://prozorro.gov.ua/uk/tender/UA-2026-03-30-012083-a</t>
  </si>
  <si>
    <t>Комунальне некомерційне підприємство "Родинська міська лікарня"</t>
  </si>
  <si>
    <t>ФОП Дулін Михайло Олександрович</t>
  </si>
  <si>
    <t>https://prozorro.gov.ua/uk/tender/UA-2026-03-26-006404-a</t>
  </si>
  <si>
    <t>ДК 021:2015: 65000000-3 — Комунальні послуги</t>
  </si>
  <si>
    <t>https://prozorro.gov.ua/uk/tender/UA-2026-03-26-007824-a</t>
  </si>
  <si>
    <t>ДК 021:2015: 60130000-8 — Послуги спеціалізованих автомобільних перевезень пасажирів. Послуги з підвезення дітей до Навчально-виховного комплексу №1 Покровської міської ради Донецької області, релокованого у м. Дніпро</t>
  </si>
  <si>
    <t>ТОВ"ЛЮВІМАР"</t>
  </si>
  <si>
    <t>ФОП СЕРЕДА ІГОР ЄВГЕНОВИЧ</t>
  </si>
  <si>
    <t>Соціальна послуга адаптації ветеранів війни та членів їх сімей</t>
  </si>
  <si>
    <t>https://prozorro.gov.ua/uk/tender/UA-2026-03-31-003334-a</t>
  </si>
  <si>
    <t>ПАТ ЛІКУВАЛЬНО-ОЗДОРОВЧИХ ЗАКЛАДІВ "МИРГОРОДКУРОРТ"</t>
  </si>
  <si>
    <t>85320000-8 — Соціальні послуги. Надання соціальних послуг шляхом соціального замовлення та компенсації надавачам вартості соціальних послуг</t>
  </si>
  <si>
    <t>«Поточний ремонт житлового будинку, пошкодженого внаслідок збройної агресії, за адресою: пр. Незалежності, 15, в м. Краматорськ, Донецької області», (ДК 021:2015: 45260000-7 Покрівельні роботи та інші спеціалізовані будівельні роботи)</t>
  </si>
  <si>
    <t>https://prozorro.gov.ua/uk/tender/UA-2026-03-25-011462-a</t>
  </si>
  <si>
    <t>«Поточний ремонт житлового будинку, пошкодженого внаслідок збройної агресії, за адресою: вул. С. Чубенка, 1, в м. Краматорськ, Донецької області» (ДК 021:2015: 45260000-7 — Покрівельні роботи та інші спеціалізовані будівельні роботи)</t>
  </si>
  <si>
    <t>https://prozorro.gov.ua/uk/tender/UA-2026-03-26-007336-a</t>
  </si>
  <si>
    <t>«Поточний ремонт житлового будинку, пошкодженого внаслідок збройної агресії, за адресою: вул. В. Стуса, 54, в м. Краматорськ, Донецької області» (ДК 021:2015: 45260000-7 Покрівельні роботи та інші спеціалізовані будівельні роботи)</t>
  </si>
  <si>
    <t>https://prozorro.gov.ua/uk/tender/UA-2026-03-31-006295-a</t>
  </si>
  <si>
    <t>«Нове будівництво модульної твердопаливної котельної на території КНП «Міська лікарня №3» Краматорської міської ради за адресою: вул. О. Тихого, 17» (коригування)</t>
  </si>
  <si>
    <t>https://prozorro.gov.ua/uk/tender/UA-2026-03-26-005955-a</t>
  </si>
  <si>
    <t>Здійснення технічного нагляду під час будівництва об’єкту: «Реконструкція внутрішніх підвальних приміщень для облаштування захисної споруди цивільного захисту (протирадіаційне укриття) в будівлі амбулаторії №4 КНП «ЦПМСД №1» Краматорської міської ради, розташованої за адресою: Донецька область, м. Краматорськ, вул. О. Тихого, 17»</t>
  </si>
  <si>
    <t>https://prozorro.gov.ua/uk/tender/UA-2026-03-26-007396-a</t>
  </si>
  <si>
    <t>ВА223471</t>
  </si>
  <si>
    <t>Труба профільна, кутик ДК 021:2015:44330000-2 Будівельні прути, стрижні, дроти та профілі</t>
  </si>
  <si>
    <t>https://prozorro.gov.ua/uk/tender/UA-2026-03-25-012335-a</t>
  </si>
  <si>
    <t>ДК 021:2015: 33140000-3 - Медичні матеріали (НК 024:2023: 44990 - Лейкопластир для поверхневих ран, НК 031:2024: M0501 ХІРУРГІЧНІ ПЛАСТИРІ; НК 024:2023: 38000 - Нитка хірургічна поліамідна, мононитка, НК 031:2024: H0102010101 ПОЛІАМІДНИЙ МОНОФІЛАМЕНТ З ГОЛКОЮ)</t>
  </si>
  <si>
    <t>ФОП КУГАЙ ОЛЕНА АНДРІЇВНА</t>
  </si>
  <si>
    <t>https://prozorro.gov.ua/uk/tender/UA-2026-03-26-005179-a</t>
  </si>
  <si>
    <t>Засіб для миття поверхонь код ДК 021:2015: 39830000-9 Продукція для чищення</t>
  </si>
  <si>
    <t>https://prozorro.gov.ua/uk/tender/UA-2026-03-31-003408-a</t>
  </si>
  <si>
    <t>Дріт сталевий (за кодом ДК 021:2015-44330000-2 «Будівельні прути, стрижні, дроти та профілі»)</t>
  </si>
  <si>
    <t>https://prozorro.gov.ua/uk/tender/UA-2026-03-24-012310-a</t>
  </si>
  <si>
    <t>ТОВ "БОНТОН-ТРЕЙД"</t>
  </si>
  <si>
    <t>Підрядні роботи по об'єкту: «Капітальний ремонт теплотраси від житлового будинку по вул. Дніпровська, 3 до житлового будинку по вул. Дніпровська, 5, м. Краматорськ. Підготовка об'єктів до опалювального сезону». Коригування. (ДК 021: 2015 45453000-7 Капітальний ремонт і реставрація)</t>
  </si>
  <si>
    <t>https://prozorro.gov.ua/uk/tender/UA-2026-03-26-010831-a</t>
  </si>
  <si>
    <t>ТОВ "Миком ЛТД"</t>
  </si>
  <si>
    <t>ТОВ "Ескоінжиніринг"</t>
  </si>
  <si>
    <t>ФОП Сухомлінова Олена Вікторівна</t>
  </si>
  <si>
    <t>ТОВ "ДНІПРОМЕТИЗ ТАС"</t>
  </si>
  <si>
    <t xml:space="preserve">ТОВ "НВФ "ВІКОНТ"
</t>
  </si>
  <si>
    <t>ДК 021:2015: 75240000-0 — Послуги із забезпечення громадської безпеки, охорони правопорядку та громадського порядку. Послуги з охорони публічної безпеки порядку для облаштування приміщень для розміщення внутрішньо-переміщених та/або
евакуйованих осіб</t>
  </si>
  <si>
    <t>UA-2026-03-27-011003-a</t>
  </si>
  <si>
    <t xml:space="preserve">Житлово - комунальне підприємство Маріупольської міської ради «Азовжитлокомплекс»
</t>
  </si>
  <si>
    <t>ДК 021:2015: 55240000-4 — Послуги центрів і будинків відпочинку. Послуги відпочинку дітей, придбання яких здійснюється на реалізацію заходів для забезпечення діяльності центрів з надання допомоги внутрішньо-переміщених та/або евакуйованих осіб Маріупольської територіальної громади</t>
  </si>
  <si>
    <t>UA-2026-03-31-011971-a</t>
  </si>
  <si>
    <t xml:space="preserve">ДП "САНАТОРІЙ "МОРШИНКУРОРТ" ПАТ ЛІКУВАЛЬНО - ОЗДОРОВЧИХ ЗАКЛАДІВ ПРОФСПІЛОК УКРАЇНИ "УКРПРОФОЗДОРОВНИЦЯ"
</t>
  </si>
  <si>
    <t xml:space="preserve">ТОВ "ФРЕШ ОРГАНІК КОФІ"
</t>
  </si>
  <si>
    <t xml:space="preserve">ТОВ "БТК“МІРА"
</t>
  </si>
  <si>
    <t>UA-2026-03-31-011097-a</t>
  </si>
  <si>
    <t>Послуги з надання в користування програмним продуктом Microsoft 365 Business Premium</t>
  </si>
  <si>
    <t>ДК 021:2015:72260000-5: Послуги, пов’язані з програмним забезпеченням</t>
  </si>
  <si>
    <t>https://prozorro.gov.ua/uk/tender/UA-2026-04-07-004729-a</t>
  </si>
  <si>
    <t>Розробка та виготовлення проєктно-кошторисної документації з отриманням позитивного експертного звіту щодо проєктної документації по об'єкту: "Нове будівництво споруди подвійного призначення з захисними властивостями ПРУ для орендованої будівлі Літера А, Комунальної установи "Центр надання соціальних послуг" Селидівської міської ради адресою: 67000, Одеська обл., Березівський р-н, селище Миколаївка, вул Карпішина 5</t>
  </si>
  <si>
    <t>https://prozorro.gov.ua/uk/tender/UA-2026-04-06-013417-a</t>
  </si>
  <si>
    <t>Розробка та виготовлення проєктно-кошторисної документації з отриманням позитивного експертного звіту щодо проєктної документації по об'єкту: "Нове будівництво споруди подвійного призначення з захисними властивостями ПРУ для спальних корпусів (Літера А та Літера Б) по вул. Незалежності 10, в селищі Миколаївка, Березівського району, Одеської області, Комунальної установи "Центр надання соціальних послуг" Селидівської міської ради"</t>
  </si>
  <si>
    <t>https://prozorro.gov.ua/uk/tender/UA-2026-04-07-000761-a</t>
  </si>
  <si>
    <t>Розробка та виготовлення проєктно-кошторисної документації з отриманням позитивного експертного звіту щодо проєктної документації по об'єкту: "Будівництво модульної котельні, на території за адресою: 67000, Одеська обл., Березівський р-н, селище Миколаївка, вул. Незалежності 10"</t>
  </si>
  <si>
    <t>https://prozorro.gov.ua/uk/tender/UA-2026-04-07-002022-a</t>
  </si>
  <si>
    <t>Розробка та виготовлення проєктно-кошторисної документації з отриманням позитивного експертного звіту щодо проєктної документації по об'єкту: "Реконструкція елементів благоустрою території на земельній ділянці орендованої будівлі Літера А, Комунальної установи "Центр надання соціальних послуг" Селидівської міської ради за адресою: 67000, Одеська обл., Березівський р-н, селище Миколаївка, вул Карпішина 5"</t>
  </si>
  <si>
    <t>https://prozorro.gov.ua/uk/tender/UA-2026-04-07-004046-a</t>
  </si>
  <si>
    <t>Розробка та виготовлення проєктно-кошторисної документації з отриманням позитивного експертного звіту щодо проєктної документації по об'єкту: "Реконструкція елементів благоустрою земельної ділянки спальних корпусів (Літера А та Літера Б) по вул. Незалежності 10, в селищі Миколаївка, Березівського району, Одеської області, Комунальної установи "Центр надання соціальних послуг" Селидівської міської ради"</t>
  </si>
  <si>
    <t>https://prozorro.gov.ua/uk/tender/UA-2026-04-07-004288-a</t>
  </si>
  <si>
    <t>https://prozorro.gov.ua/uk/tender/UA-2026-04-08-009382-a</t>
  </si>
  <si>
    <t>ДК 021:2015 71320000-7  - Послуги з інженерного проектування. Розробка та виготовлення проєктно-кошторисної документації з отриманням позитивного експертного звіту щодо проєктної документації по об'єкту: "Нове будівництво споруди подвійного призначення з захисними властивостями ПРУ для орендованої будівлі Літера А, Комунальної установи "Центр надання соціальних послуг" Селидівської міської ради адресою: 67000, Одеська обл., Березівський р-н, селище Миколаївка, вул Карпішина 5"</t>
  </si>
  <si>
    <t>ДК 021:2015 71320000-7- Послуги з інженерного проектування. Розробка та виготовлення проєктно-кошторисної документації з отриманням позитивного експертного звіту щодо проєктної документації по об'єкту: "Нове будівництво споруди подвійного призначення з захисними властивостями ПРУ для спальних корпусів (Літера А та Літера Б) по вул. Незалежності 10, в селищі Миколаївка, Березівського району, Одеської області,  Комунальної установи "Центр надання соціальних послуг" Селидівської міської ради"</t>
  </si>
  <si>
    <t>ДК 021:2015 71320000-7- Послуги з інженерного проектування. Розробка та виготовлення проєктно-кошторисної документації з отриманням позитивного експертного звіту щодо проєктної документації по об'єкту: "Будівництво модульної котельні, на території за адресою: 67000, Одеська обл., Березівський р-н, селище Миколаївка, вул. Незалежності 10"</t>
  </si>
  <si>
    <t>ДК 021:2015 71320000-7 - Послуги з інженерного проектування. Розробка та виготовлення проєктно-кошторисної документації з отриманням позитивного експертного звіту щодо проєктної документації по об'єкту: "Реконструкція елементів благоустрою території на земельній ділянці орендованої будівлі Літера А, Комунальної установи "Центр надання соціальних послуг" Селидівської міської ради за адресою: 67000, Одеська обл., Березівський р-н, селище Миколаївка, вул Карпішина 5"</t>
  </si>
  <si>
    <t>ДК 021:2015 71320000-7 - Послуги з інженерного проектування. Розробка та виготовлення проєктно-кошторисної документації з отриманням позитивного експертного звіту щодо проєктної документації по об'єкту: "Реконструкція елементів благоустрою земельної ділянки спальних корпусів (Літера А та Літера Б) по вул. Незалежності 10, в селищі Миколаївка, Березівського району, Одеської області,  Комунальної установи "Центр надання соціальних послуг" Селидівської міської ради"</t>
  </si>
  <si>
    <t>ФОП БУНІШ ОЛЕНА ВАЛЕРІЇВНА</t>
  </si>
  <si>
    <t>ТОВ "КОРМЕД"</t>
  </si>
  <si>
    <t>ПАТ "Київстар"</t>
  </si>
  <si>
    <t>бензин 1820 л., дизельне паливо 3100 л.</t>
  </si>
  <si>
    <t>https://public-bid.com.ua/tender/28741957</t>
  </si>
  <si>
    <t>«Поточний ремонт житлового будинку, пошкодженого внаслідок збройної агресії, за адресою: пр-т Незалежності, 20, в м. Краматорськ, Донецької області»</t>
  </si>
  <si>
    <t>https://prozorro.gov.ua/uk/tender/UA-2026-04-01-006572-a</t>
  </si>
  <si>
    <t>«Поточний ремонт житлового будинку, пошкодженого внаслідок збройної агресії, за адресою: вул. Тріумфальна, 3, в м. Краматорськ, Донецької області»</t>
  </si>
  <si>
    <t>https://prozorro.gov.ua/uk/tender/UA-2026-04-01-011873-a</t>
  </si>
  <si>
    <t>«Поточний ремонт житлового будинку, пошкодженого внаслідок збройної агресії, за адресою: вул. Тріумфальна, 7, в м. Краматорськ, Донецької області» ДК 021:2015:45260000-7</t>
  </si>
  <si>
    <t>https://prozorro.gov.ua/uk/tender/UA-2026-04-02-007084-a</t>
  </si>
  <si>
    <t>«Поточний ремонт житлового будинку, пошкодженого внаслідок збройної агресії, за адресою: пр-т Незалежності, 26, в м. Краматорськ, Донецької області»</t>
  </si>
  <si>
    <t>https://prozorro.gov.ua/uk/tender/UA-2026-04-03-007423-a</t>
  </si>
  <si>
    <t>«Поточний ремонт житлового будинку, пошкодженого внаслідок збройної агресії, за адресою: вул. В. Стуса, 56, в м. Краматорськ, Донецької області» (ДК 021:2015: 45260000-7 — Покрівельні роботи та інші спеціалізовані будівельні роботи)</t>
  </si>
  <si>
    <t>https://prozorro.gov.ua/uk/tender/UA-2026-04-07-008345-a</t>
  </si>
  <si>
    <t>Поточний ремонт асфальтового покриття на автошляхах Краматорської міської територіальної громади (ДК 021:2015 45230000-8 Будівництво трубопроводів, ліній зв’язку та електропередач, шосе, доріг, аеродромів і залізних доріг, вирівнювання поверхонь)</t>
  </si>
  <si>
    <t>https://prozorro.gov.ua/uk/tender/UA-2026-04-07-008948-a</t>
  </si>
  <si>
    <t>«Поточний ремонт житлового будинку, пошкодженого внаслідок збройної агресії, за адресою: вул. В. Стуса, 3, в м. Краматорськ, Донецької області» (ДК 021:2015: 45260000-7 — Покрівельні роботи та інші спеціалізовані будівельні роботи)</t>
  </si>
  <si>
    <t>https://prozorro.gov.ua/uk/tender/UA-2026-04-07-010356-a</t>
  </si>
  <si>
    <t>ТОВ "НПО НТ "БУДШЛЯХМАШ"</t>
  </si>
  <si>
    <t>https://prozorro.gov.ua/uk/tender/UA-2026-04-01-004712-a</t>
  </si>
  <si>
    <t>Плитка для полу, плитка для стін код ДК 021:2015:44110000-4 Конструкційні матеріали</t>
  </si>
  <si>
    <t>https://prozorro.gov.ua/uk/tender/UA-2026-04-06-005449-a</t>
  </si>
  <si>
    <t>Сухі будівельні суміші код ДК 021:2015:44110000-4 Конструкційні матеріали</t>
  </si>
  <si>
    <t>https://prozorro.gov.ua/uk/tender/UA-2026-04-07-012817-a</t>
  </si>
  <si>
    <t>Обладнання для повітряних ліній електропередачі (за кодом ДК 021:2015 – 31680000-6 – «Електричне приладдя та супутні товари до електричного обладнання»)</t>
  </si>
  <si>
    <t>5700                972</t>
  </si>
  <si>
    <t>https://prozorro.gov.ua/uk/tender/UA-2026-04-03-011603-a</t>
  </si>
  <si>
    <t>Сітка шпалерна (ДК 021-2015 за кодом 39540000-9 – «Вироби різні з канату, мотузки, шпагату та сітки»)</t>
  </si>
  <si>
    <t>https://prozorro.gov.ua/uk/tender/UA-2026-04-07-011771-a</t>
  </si>
  <si>
    <t>КАТП 052810</t>
  </si>
  <si>
    <t>Дизельне паливо Євро 5, код ДК 021:2015:09130000-9 - Нафта і дистиляти</t>
  </si>
  <si>
    <t>https://prozorro.gov.ua/uk/tender/UA-2026-04-02-003636-a</t>
  </si>
  <si>
    <t>https://prozorro.gov.ua/uk/tender/UA-2026-04-07-008290-a</t>
  </si>
  <si>
    <t>ПМВВП "Протех"</t>
  </si>
  <si>
    <t>https://prozorro.gov.ua/uk/tender/UA-2026-04-07-009916-a</t>
  </si>
  <si>
    <t>UA-2026-04-07-012123-a</t>
  </si>
  <si>
    <t>ТОВ "ТОМАШ"</t>
  </si>
  <si>
    <t>ТОВ "ОДЕСПРОМПАК"</t>
  </si>
  <si>
    <t>кг
штуки</t>
  </si>
  <si>
    <t>ТОВ "ЕНЕРГО ТЕХ АЛЬЯНС"</t>
  </si>
  <si>
    <t>ТОВ "Талісман - Сервіс"</t>
  </si>
  <si>
    <t>КОМУНАЛЬНЕ ПІДПРИЄМСТВО "КОМУНСЕРВІС" КОСТЯНТИНІВСЬКОЇ МІСЬКОЇ РАДИ</t>
  </si>
  <si>
    <t>UA-2026-04-03-010153-a</t>
  </si>
  <si>
    <t>ФОП Півняк Вадим Григорович</t>
  </si>
  <si>
    <t>513,00</t>
  </si>
  <si>
    <t>Оренда частини нежитлового приміщення (300 кв м)</t>
  </si>
  <si>
    <t>UA-2026-04-01-010095-a</t>
  </si>
  <si>
    <t>1850
4000</t>
  </si>
  <si>
    <t xml:space="preserve">75,00
89,90    </t>
  </si>
  <si>
    <t xml:space="preserve">Бензин
Дизельне пальне </t>
  </si>
  <si>
    <t>UA-2026-03-31-000454-a</t>
  </si>
  <si>
    <t>Контейнери змінного типу під портальний сміттєвоз об’ємом 7 м3</t>
  </si>
  <si>
    <t>ДК 021:2015- 44610000-9 Цистерни, резервуари, контейнери та посудини високого тиску</t>
  </si>
  <si>
    <t>https://zakupivli.pro/gov/tenders/ua-2026-03-18-005944-a</t>
  </si>
  <si>
    <t>Ноутбуки</t>
  </si>
  <si>
    <t>https://zakupivli.pro/gov/tenders/ua-2026-04-07-013301-a</t>
  </si>
  <si>
    <t>ПП "ЛОГІСТІК-ХХІ"</t>
  </si>
  <si>
    <t>ДК 021:2015: 30210000-4 – Машини для обробки даних (апаратна частина)</t>
  </si>
  <si>
    <t>ТОВ "Нексус Трейдінг"</t>
  </si>
  <si>
    <t>5 422,50
27 949,98
9 750,00</t>
  </si>
  <si>
    <t>ФОП ЛИСЕНКО ЮЛІЯ ВОЛОДИМИРІВНА</t>
  </si>
  <si>
    <t>лабораторні  реактиви 
ЛОТ 9</t>
  </si>
  <si>
    <t>https://zakupivli.pro/gov/tenders/ua-2026-04-07-005888-a</t>
  </si>
  <si>
    <t xml:space="preserve">НСЗУ, власні кошти </t>
  </si>
  <si>
    <t>UA-2026-04-06-002987-a</t>
  </si>
  <si>
    <t xml:space="preserve">ФОП МУХОЯН АРТЕМ ОВАНЕСОВИЧ
</t>
  </si>
  <si>
    <t xml:space="preserve">МАРІУПОЛЬСЬКИЙ МІЖРАЙОННИЙ ВІДДІЛ УПРАВЛІННЯ ПОЛІЦІЇ ОХОРОНИ В ДОНЕЦЬКІЙ ОБЛАСТІ
</t>
  </si>
  <si>
    <t>ДК 021:2015: 55520000-1 — Кейтерингові послуги. Кейтерингові послуги, придбання яких здійснюється на реалізацію заходів для забезпечення діяльності центрів з надання допомоги внутрішньо-переміщених та/або евакуйованих осіб Маріупольської територіальної громади</t>
  </si>
  <si>
    <t>UA-2026-04-06-013858-a</t>
  </si>
  <si>
    <t>Роботи з розробки проєктно-кошторисної документації по об’єкту: «Нове будівництво споруди цивільного захисту (протирадіаційного укриття) на території ........ ……. ………  розташованого за адресою: Донецька область, м. Краматорськ, …….. …………»</t>
  </si>
  <si>
    <t>Роботи з розробки проєктно-кошторисної документації по об’єкту: «Нове будівництво споруди цивільного захисту (протирадіаційного укриття) на території ........ ……. ……… …. ……. …. розташованого за адресою: Донецька область, м. Краматорськ, ……..………… …..»</t>
  </si>
  <si>
    <t>КП " Центр соціально - психологічної реабілітації дітей в м. Слов’янську"</t>
  </si>
  <si>
    <t>продукція для виконання заходів із захисту (у тому числі об'єктів критичної інфраструктури) та оборони території громади/області, інших невідкладних дій у період дії воєнного стану (придбання матеріальних цінностей: арматури 6 мм, 12 мм)</t>
  </si>
  <si>
    <t>https://prozorro.gov.ua/uk/tender/UA-2026-04-08-004481-a</t>
  </si>
  <si>
    <t>продукція для виконання заходів із захисту (у тому числі об'єктів критичної інфраструктури) та оборони території громади/області, інших невідкладних дій у період дії воєнного стану (придбання матеріальних цінностей : габіонів 1*1*1 м, 2*1,5*1 м, 2*2*2 м)</t>
  </si>
  <si>
    <t>https://prozorro.gov.ua/uk/tender/UA-2026-04-08-004649-a</t>
  </si>
  <si>
    <t>регулювання чисельності безпритульних тварин гуманними методами (послуги з відлову та стерилізації безпритульних тварин на території Слов'янської міської територіальної громади)</t>
  </si>
  <si>
    <t>https://prozorro.gov.ua/uk/tender/UA-2026-04-08-006364-a</t>
  </si>
  <si>
    <t>продукція для виконання заходів із захисту (у тому числі об'єктів критичної інфраструктури) та оборони території громади/області, інших невідкладних дій у період дії воєнного стану (придбання матеріальних цінностей: кілець КС 10.9, цегли керамічної 1НФ, А/В-Д-10 цемент ІФЦ ПЦ500 25 кг)</t>
  </si>
  <si>
    <t>https://prozorro.gov.ua/uk/tender/UA-2026-04-08-006971-a</t>
  </si>
  <si>
    <t xml:space="preserve"> ФОП СМАРАКОВА ВІКТОРІЯ ВІКТОРІВНА </t>
  </si>
  <si>
    <t>продукція для виконання заходів із захисту (у тому числі об'єктів критичної інфраструктури) та оборони території громади/області, інших невідкладних дій у період дії воєнного стану (придбання матеріальних цінностей:труб профільних 40*40*2мм 6 м)</t>
  </si>
  <si>
    <t>https://prozorro.gov.ua/uk/tender/UA-2026-04-08-009217-a</t>
  </si>
  <si>
    <t> 3541606157</t>
  </si>
  <si>
    <t>продукція для виконання заходів із захисту (у тому числі об'єктів критичної інфраструктури) та оборони території громади/області, інших невідкладних дій у період дії воєнного стану (придбання матеріальних цінностей: труб профільних 30*20*2мм 6 м)</t>
  </si>
  <si>
    <t>https://prozorro.gov.ua/uk/tender/UA-2026-04-08-009683-a</t>
  </si>
  <si>
    <t>продукція для виконання заходів із захисту (у тому числі об'єктів критичної інфраструктури) та оборони території громади/області, інших невідкладних дій у період дії воєнного стану (придбання матеріальних цінностей:щебню (5-20 мм), щебню (20-40 мм), піску)</t>
  </si>
  <si>
    <t>https://prozorro.gov.ua/uk/tender/UA-2026-04-08-010196-a</t>
  </si>
  <si>
    <t xml:space="preserve"> ФОП ВЛАСОВЕЦЬ СОФІЯ ЯРОСЛАВІВНА </t>
  </si>
  <si>
    <t>продукція для виконання заходів із захисту (у тому числі об'єктів критичної інфраструктури) та оборони території громади/області, інших невідкладних дій у період дії воєнного стану (придбання матеріальних цінностей: щебню (20-40 мм), піску)</t>
  </si>
  <si>
    <t>https://prozorro.gov.ua/uk/tender/UA-2026-04-08-010744-a</t>
  </si>
  <si>
    <t xml:space="preserve">ФОП БЄЛЯЄВ СЕРГІЙ ІГОРОВИЧ </t>
  </si>
  <si>
    <t>продукція для виконання заходів із захисту (у тому числі об'єктів критичної інфраструктури) та оборони території громади/області, інших невідкладних дій у період дії воєнного стану (придбання матеріальних цінностей:труб профільних 60*60*3мм)</t>
  </si>
  <si>
    <t>https://prozorro.gov.ua/uk/tender/UA-2026-04-08-011099-a</t>
  </si>
  <si>
    <t xml:space="preserve"> ФОП Кононенко Наталія Миколаївна </t>
  </si>
  <si>
    <t>продукція для виконання заходів із захисту (у тому числі об'єктів критичної інфраструктури) та оборони території громади/області, інших невідкладних дій у період дії воєнного стану (придбання матеріальних цінностей: труб 125мм)</t>
  </si>
  <si>
    <t>https://prozorro.gov.ua/uk/tender/UA-2026-04-08-011239-a</t>
  </si>
  <si>
    <t>послуги з поточного ремонту автомобільних доріг Слов'янської міської територіальної громади</t>
  </si>
  <si>
    <t>https://prozorro.gov.ua/uk/tender/UA-2026-04-13-005105-a</t>
  </si>
  <si>
    <t>ДК 021:2015: 80570000-0 Послуги з професійної підготовки у сфері підвищення кваліфікації</t>
  </si>
  <si>
    <t>https://prozorro.gov.ua/uk/tender/UA-2026-04-08-014568-a</t>
  </si>
  <si>
    <t>послуги з підготовки хімічно очищеної води та її циркуляції від котельної до Замовника</t>
  </si>
  <si>
    <t>https://zakupivli.pro/gov/tenders/ua-2026-01-15-006203-a</t>
  </si>
  <si>
    <t>метри</t>
  </si>
  <si>
    <t>послуги з підвищення кваліфікації осіб, відповідальних за ведення військового обліку</t>
  </si>
  <si>
    <t>ДК 021:2015: 50720000-8 Послуги з ремонту і технічного обслуговування систем центрального опалення</t>
  </si>
  <si>
    <t>ДК 021:2015: 45230000-8 Будівництво трубопроводів, ліній зв’язку та електропередач, шосе, доріг, аеродромів і залізничних доріг; вирівнювання поверхонь</t>
  </si>
  <si>
    <t>ДК021:2015: 44160000-9 Магістралі, трубопроводи, труби, обсадні труби, тюбінги та супутні вироби</t>
  </si>
  <si>
    <t>ДК 021:2015: 14210000-6 Гравій, пісок, щебінь і наповнювачі</t>
  </si>
  <si>
    <t>ДК 021:2015: 44330000-2 Будівельні прути, стрижні, дроти та профілі</t>
  </si>
  <si>
    <t>ДК 021:2015: 44310000-6: Вироби з дроту</t>
  </si>
  <si>
    <t>ДК 21:2015: 85200000-1 Ветеринарні послуги</t>
  </si>
  <si>
    <t>ДК021:2015: 44110000-4 Конструкційні матеріали</t>
  </si>
  <si>
    <t>ДК021:2015:44160000-9-Магістралі, трубопроводи, труби, обсадні труби, тюбінги та супутні вироби</t>
  </si>
  <si>
    <t>ДК 021:2015: 71340000-3 - Комплексні інженерні послуги</t>
  </si>
  <si>
    <t>Розроблення технічної документації з нормативної грошової оцінки земель</t>
  </si>
  <si>
    <t>https://prozorro.gov.ua/tender/UA-2026-04-08-011213-a</t>
  </si>
  <si>
    <t>45179093</t>
  </si>
  <si>
    <t>Бензин А-95 (Євро 5); Дизельне паливо (Євро 5), налив</t>
  </si>
  <si>
    <t>UA-P-2026-04-14-003271-a</t>
  </si>
  <si>
    <t>ДК 021:2015: 09130000-9 Нафта і дистиляти. Бензин А-95 (Євро 5); Дизельне паливо (Євро 5), налив</t>
  </si>
  <si>
    <t>https://zakupivli.pro/gov/tenders/ua-2026-04-14-005649-a/lot-ea2dc8ce869d40eca4233a9858344ed7</t>
  </si>
  <si>
    <t>Електрична енергія, вільні ціни, з розподілом (код ДК 09310000-5 Електрична енергія)</t>
  </si>
  <si>
    <t>UA-2026-04-10-006420-a Закупівля на prozorro.gov.ua</t>
  </si>
  <si>
    <t>Придбання медалей призначених для відзначення, нагородження</t>
  </si>
  <si>
    <t>ДК 021:2015: 18530000-3 — Подарунки та нагороди</t>
  </si>
  <si>
    <t>UA-2026-04-10-009922-a</t>
  </si>
  <si>
    <t>Послуги спеціалізованих автомобільних перевезень пасажирів код CPV за ДК 021:2015 - 60130000-8 (Послуги з підвезення дітей до Навчально-виховного комплексу №1 Покровської міської ради Донецької області, релокованого у м. Дніпро)</t>
  </si>
  <si>
    <t>https://prozorro.gov.ua/uk/tender/UA-2026-04-13-006111-a</t>
  </si>
  <si>
    <t>Ноутбук Acer Aspire Lite AL15-72P (NX.D5HEU.002) Silver (ДК 021:2015-30210000-4-Машини для обробки даних (апаратна частина)</t>
  </si>
  <si>
    <t>https://prozorro.gov.ua/uk/tender/UA-2026-04-15-007559-a</t>
  </si>
  <si>
    <t>Покровська районна державна адміністрація Донецької області</t>
  </si>
  <si>
    <t>Гродівська селищна рада Покровського району Донецької області</t>
  </si>
  <si>
    <t>Послуги з технічного обслуговування та ремонту автомобільного транспорту</t>
  </si>
  <si>
    <t>ФОП Сметанкін Валерій Валентинович</t>
  </si>
  <si>
    <t>Послуги з технічного обслуговування та ремонту автомобільного транспорту (три автомобіля)</t>
  </si>
  <si>
    <t>https://prozorro.gov.ua/uk/tender/UA-2026-04-15-012947-a</t>
  </si>
  <si>
    <t>https://prozorro.gov.ua/uk/tender/UA-2026-04-13-007233-a</t>
  </si>
  <si>
    <t>https://prozorro.gov.ua/uk/tender/UA-2026-04-13-007317-a</t>
  </si>
  <si>
    <t>ДК 021:2015: 34110000-1 — Легкові автомобілі</t>
  </si>
  <si>
    <t>Легковий автомобіль (спеціалізований з місцем для перевезення осіб з обмеженими фізичними можливостями)</t>
  </si>
  <si>
    <t>https://prozorro.gov.ua/uk/tender/UA-2026-04-08-011665-a</t>
  </si>
  <si>
    <t>закупівлю відмінено</t>
  </si>
  <si>
    <t>https://prozorro.gov.ua/uk/tender/UA-2026-04-10-009753-a</t>
  </si>
  <si>
    <t xml:space="preserve">ПП "ОККО-СЕРВІС"
</t>
  </si>
  <si>
    <t>75,00
90,00</t>
  </si>
  <si>
    <t>Підвезення дітей до Навчально-виховного комплексу №1 Покровської міської ради Донецької області, релокованого у м.Дніпро</t>
  </si>
  <si>
    <t>державний бюджет</t>
  </si>
  <si>
    <t xml:space="preserve">ТОВ "КОМФІ ТРЕЙД"
</t>
  </si>
  <si>
    <t>Світлодарська міська військова адміністрація Бахмутського району Донецької області</t>
  </si>
  <si>
    <t>Послуги  з  оздоровлення і відпочинку дітей, які потребують  особливої  уваги та підтримки в дитячих закладах, що містяться в Державному реєстрі майнових об’єктів оздоровлення та відпочинку дітей, розташованих в Закарпатській області, в населених пунктах, яким відповідно до Закону України “Про статус гірських населених пунктів в Україні” надається статус гірських (путівки)</t>
  </si>
  <si>
    <t>55240000-4 — Послуги центрів і будинків відпочинку</t>
  </si>
  <si>
    <t>https://prozorro.gov.ua/uk/plan/UA-P-2026-04-14-000486-a</t>
  </si>
  <si>
    <t>Торецька міська військова адмінінстрація Бахмутського району Донецької області</t>
  </si>
  <si>
    <t>09134200-9 Дизельне паливо</t>
  </si>
  <si>
    <t>https://prozorro.gov.ua/uk/tender/UA-2026-04-09-004251-a</t>
  </si>
  <si>
    <t>Комунальне некомерційне підприємство
"Центр первинної медико-санітарної допомоги" 
м. Торецька</t>
  </si>
  <si>
    <t>33750000-2 — Засоби для догляду за малюками</t>
  </si>
  <si>
    <t>https://prozorro.gov.ua/uk/tender/UA-2026-04-10-010093-a</t>
  </si>
  <si>
    <t xml:space="preserve">Пелюшки одноразові, 5 видів підгузків для дорослих	</t>
  </si>
  <si>
    <t>Управління з гуманітарних питаль Краматорської міської ради</t>
  </si>
  <si>
    <t>40476973</t>
  </si>
  <si>
    <t>відшкодування послуг з теплопостачання, відшкодування послуг з охорони приміщення</t>
  </si>
  <si>
    <t>https://prozorro.gov.ua/uk/tender/UA-2026-03-18-014381-a</t>
  </si>
  <si>
    <t>Краматорська районна державна адміністрація Донецької обласі</t>
  </si>
  <si>
    <t>ДК 021:2015: 65000000-3 Комунальні послуги. Відшкодування комунальних послуг.</t>
  </si>
  <si>
    <t xml:space="preserve">
44342307</t>
  </si>
  <si>
    <t xml:space="preserve">
44114680</t>
  </si>
  <si>
    <t>«Поточний ремонт житлового будинку, пошкодженого внаслідок збройної агресії, за адресою: б-р Краматорський, 36, в м. Краматорськ, Донецької області» (ДК 021:2015: 45260000-7 — Покрівельні роботи та інші спеціалізовані будівельні роботи)</t>
  </si>
  <si>
    <t>https://prozorro.gov.ua/uk/tender/UA-2026-04-08-008064-a</t>
  </si>
  <si>
    <t>«Поточний ремонт житлового будинку, пошкодженого внаслідок збройної агресії, за адресою: пр. Незалежності, 15, в м. Краматорськ, Донецької області»(ДК 021:2015: 45260000-7 Покрівельні роботи та інші спеціалізовані будівельні роботи)</t>
  </si>
  <si>
    <t>https://prozorro.gov.ua/uk/tender/UA-2026-04-10-003902-a</t>
  </si>
  <si>
    <t>Послуги з технічного нагляду за поточним ремонтом житлових будинків в м. Краматорськ, пошкоджених внаслідок збройної агресії. (ДК-021:2015-71520000-9 - Послуги з нагляду за виконанням будівельних робіт)</t>
  </si>
  <si>
    <t>https://prozorro.gov.ua/uk/tender/UA-2026-04-10-008821-a</t>
  </si>
  <si>
    <t>«Поточний ремонт житлового будинку, пошкодженого внаслідок збройної агресії, за адресою: вул. Героїв України, 31, в м. Краматорськ, Донецької області» (ДК 021:2015: 45260000-7 — Покрівельні роботи та інші спеціалізовані будівельні роботи)</t>
  </si>
  <si>
    <t>https://prozorro.gov.ua/uk/tender/UA-2026-04-14-008051-a</t>
  </si>
  <si>
    <t>ДК 021:2015: 33190000-8 - Медичне обладнання та вироби медичного призначення різні</t>
  </si>
  <si>
    <t>https://prozorro.gov.ua/uk/tender/UA-2026-04-08-002434-a</t>
  </si>
  <si>
    <t>ДК 021:2015 – 33110000-4 - Візуалізаційне обладнання для потреб медицини, стоматології та ветеринарної медицини (НК 024:2023: 16604 - Рентгенівська трубка, НК 031:2024: Z11039012 ТРУБКИ РЕНТГЕНІВСЬКІ ЗІБРАНІ)</t>
  </si>
  <si>
    <t>https://prozorro.gov.ua/uk/tender/UA-2026-04-09-007745-a</t>
  </si>
  <si>
    <t>Матеріали та комплектуючі для меблів ДК 021:2015:44190000-8 Конструкційні матеріали різні</t>
  </si>
  <si>
    <t>https://prozorro.gov.ua/uk/tender/UA-2026-04-13-005957-a</t>
  </si>
  <si>
    <t>https://prozorro.gov.ua/uk/tender/UA-2026-04-14-012131-a</t>
  </si>
  <si>
    <t>ФОП Білецька Анна Миколаївна</t>
  </si>
  <si>
    <t>Шини для транспортних засобів. Код згідно ДК 021:2015 : 34350000-5 - Шини для транспортних засобів великої та малої тоннажності</t>
  </si>
  <si>
    <t>https://prozorro.gov.ua/uk/tender/UA-2026-04-13-000737-a</t>
  </si>
  <si>
    <t>Дизельне паливо Євро 5. Код ДК 021:2015: 09130000-9 - Нафта і дистиляти</t>
  </si>
  <si>
    <t>https://prozorro.gov.ua/uk/tender/UA-2026-04-14-006860-a</t>
  </si>
  <si>
    <t>https://prozorro.gov.ua/uk/tender/UA-2026-04-14-008344-a</t>
  </si>
  <si>
    <t>ТОВ "СЛАВДОРСТРОЙ"</t>
  </si>
  <si>
    <t xml:space="preserve">ТОВ ДИАД-ЛОГІСТИК
</t>
  </si>
  <si>
    <t xml:space="preserve">ТОВ "ВАН ПРОДЖЕКТ"
</t>
  </si>
  <si>
    <t xml:space="preserve">ФОП Столяр Володимир Олександрович
</t>
  </si>
  <si>
    <t xml:space="preserve">ФОП Галенко Валерій Володимирович
</t>
  </si>
  <si>
    <t xml:space="preserve">ТОВ "24 ПРІНТ"
</t>
  </si>
  <si>
    <t xml:space="preserve">ТОВ "МЕЛСІТІ"
</t>
  </si>
  <si>
    <t>станом на 16.04.2026</t>
  </si>
  <si>
    <t>ВСЬОГО - 40</t>
  </si>
  <si>
    <t>від17.04.2026 №1/1304/0/41-26/05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</si>
</sst>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0"/>
    <numFmt numFmtId="165" formatCode="_-* #,##0.00_р_._-;\-* #,##0.00_р_._-;_-* &quot;-&quot;??_р_._-;_-@_-"/>
    <numFmt numFmtId="166" formatCode="_-* #,##0.00\ _₽_-;\-* #,##0.00\ _₽_-;_-* &quot;-&quot;??\ _₽_-;_-@_-"/>
    <numFmt numFmtId="167" formatCode="0.0"/>
  </numFmts>
  <fonts count="20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1"/>
      <color rgb="FF000000"/>
      <name val="Calibri"/>
      <family val="2"/>
      <charset val="1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  <charset val="204"/>
    </font>
    <font>
      <sz val="10"/>
      <name val="Arial Cyr"/>
      <charset val="204"/>
    </font>
    <font>
      <i/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rgb="FF242638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3" fillId="0" borderId="0"/>
    <xf numFmtId="0" fontId="3" fillId="0" borderId="0"/>
    <xf numFmtId="0" fontId="9" fillId="0" borderId="0"/>
    <xf numFmtId="165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/>
    <xf numFmtId="0" fontId="15" fillId="0" borderId="0"/>
    <xf numFmtId="0" fontId="16" fillId="0" borderId="0"/>
    <xf numFmtId="0" fontId="13" fillId="0" borderId="0" applyNumberFormat="0" applyFill="0" applyBorder="0" applyAlignment="0" applyProtection="0"/>
  </cellStyleXfs>
  <cellXfs count="110">
    <xf numFmtId="0" fontId="0" fillId="0" borderId="0" xfId="0"/>
    <xf numFmtId="0" fontId="5" fillId="0" borderId="0" xfId="0" applyFont="1" applyAlignment="1">
      <alignment vertical="top" wrapText="1"/>
    </xf>
    <xf numFmtId="0" fontId="5" fillId="4" borderId="1" xfId="0" applyFont="1" applyFill="1" applyBorder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164" fontId="5" fillId="0" borderId="0" xfId="0" applyNumberFormat="1" applyFont="1" applyAlignment="1">
      <alignment horizontal="center" vertical="top" wrapText="1"/>
    </xf>
    <xf numFmtId="0" fontId="5" fillId="0" borderId="0" xfId="0" applyFont="1" applyAlignment="1">
      <alignment horizontal="left" vertical="top" wrapText="1"/>
    </xf>
    <xf numFmtId="0" fontId="5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center" vertical="top" wrapText="1"/>
    </xf>
    <xf numFmtId="3" fontId="6" fillId="0" borderId="1" xfId="0" applyNumberFormat="1" applyFont="1" applyBorder="1" applyAlignment="1">
      <alignment horizontal="center" vertical="top" wrapText="1"/>
    </xf>
    <xf numFmtId="0" fontId="8" fillId="4" borderId="1" xfId="0" applyFont="1" applyFill="1" applyBorder="1" applyAlignment="1">
      <alignment horizontal="left" vertical="top" wrapText="1"/>
    </xf>
    <xf numFmtId="0" fontId="5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left" vertical="top" wrapText="1"/>
    </xf>
    <xf numFmtId="164" fontId="8" fillId="5" borderId="1" xfId="0" applyNumberFormat="1" applyFont="1" applyFill="1" applyBorder="1" applyAlignment="1">
      <alignment horizontal="center" vertical="top" wrapText="1"/>
    </xf>
    <xf numFmtId="0" fontId="5" fillId="3" borderId="1" xfId="0" applyFont="1" applyFill="1" applyBorder="1" applyAlignment="1">
      <alignment horizontal="center" vertical="top" wrapText="1"/>
    </xf>
    <xf numFmtId="0" fontId="5" fillId="3" borderId="1" xfId="0" applyFont="1" applyFill="1" applyBorder="1" applyAlignment="1">
      <alignment horizontal="left" vertical="top" wrapText="1"/>
    </xf>
    <xf numFmtId="164" fontId="5" fillId="3" borderId="1" xfId="0" applyNumberFormat="1" applyFont="1" applyFill="1" applyBorder="1" applyAlignment="1">
      <alignment horizontal="center" vertical="top" wrapText="1"/>
    </xf>
    <xf numFmtId="0" fontId="5" fillId="3" borderId="0" xfId="0" applyFont="1" applyFill="1" applyAlignment="1">
      <alignment vertical="top" wrapText="1"/>
    </xf>
    <xf numFmtId="164" fontId="4" fillId="3" borderId="1" xfId="0" applyNumberFormat="1" applyFont="1" applyFill="1" applyBorder="1" applyAlignment="1">
      <alignment horizontal="center" vertical="top" wrapText="1"/>
    </xf>
    <xf numFmtId="164" fontId="6" fillId="0" borderId="1" xfId="0" applyNumberFormat="1" applyFont="1" applyBorder="1" applyAlignment="1">
      <alignment horizontal="center" vertical="top" wrapText="1"/>
    </xf>
    <xf numFmtId="164" fontId="5" fillId="0" borderId="0" xfId="0" applyNumberFormat="1" applyFont="1" applyAlignment="1">
      <alignment vertical="top" wrapText="1"/>
    </xf>
    <xf numFmtId="164" fontId="8" fillId="4" borderId="0" xfId="0" applyNumberFormat="1" applyFont="1" applyFill="1" applyBorder="1" applyAlignment="1">
      <alignment horizontal="center" vertical="top" wrapText="1"/>
    </xf>
    <xf numFmtId="0" fontId="8" fillId="5" borderId="1" xfId="0" applyFont="1" applyFill="1" applyBorder="1" applyAlignment="1">
      <alignment horizontal="left" vertical="top" wrapText="1"/>
    </xf>
    <xf numFmtId="0" fontId="8" fillId="5" borderId="1" xfId="0" applyFont="1" applyFill="1" applyBorder="1" applyAlignment="1">
      <alignment horizontal="center" vertical="top" wrapText="1"/>
    </xf>
    <xf numFmtId="3" fontId="6" fillId="4" borderId="1" xfId="0" applyNumberFormat="1" applyFont="1" applyFill="1" applyBorder="1" applyAlignment="1">
      <alignment horizontal="center" vertical="top" wrapText="1"/>
    </xf>
    <xf numFmtId="164" fontId="6" fillId="4" borderId="1" xfId="0" applyNumberFormat="1" applyFont="1" applyFill="1" applyBorder="1" applyAlignment="1">
      <alignment horizontal="center" vertical="top" wrapText="1"/>
    </xf>
    <xf numFmtId="164" fontId="7" fillId="0" borderId="0" xfId="0" applyNumberFormat="1" applyFont="1" applyBorder="1" applyAlignment="1">
      <alignment horizontal="right" wrapText="1"/>
    </xf>
    <xf numFmtId="3" fontId="8" fillId="5" borderId="1" xfId="0" applyNumberFormat="1" applyFont="1" applyFill="1" applyBorder="1" applyAlignment="1">
      <alignment horizontal="center" vertical="top" wrapText="1"/>
    </xf>
    <xf numFmtId="0" fontId="4" fillId="4" borderId="1" xfId="0" applyFont="1" applyFill="1" applyBorder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164" fontId="4" fillId="0" borderId="0" xfId="0" applyNumberFormat="1" applyFont="1" applyAlignment="1">
      <alignment horizontal="center" vertical="top" wrapText="1"/>
    </xf>
    <xf numFmtId="0" fontId="4" fillId="0" borderId="0" xfId="0" applyFont="1" applyAlignment="1">
      <alignment vertical="top" wrapText="1"/>
    </xf>
    <xf numFmtId="0" fontId="4" fillId="0" borderId="0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left" vertical="top" wrapText="1"/>
    </xf>
    <xf numFmtId="164" fontId="4" fillId="0" borderId="0" xfId="0" applyNumberFormat="1" applyFont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top" wrapText="1"/>
    </xf>
    <xf numFmtId="164" fontId="12" fillId="0" borderId="1" xfId="0" applyNumberFormat="1" applyFont="1" applyBorder="1" applyAlignment="1">
      <alignment horizontal="center" vertical="top" wrapText="1"/>
    </xf>
    <xf numFmtId="3" fontId="10" fillId="0" borderId="1" xfId="0" applyNumberFormat="1" applyFont="1" applyBorder="1" applyAlignment="1">
      <alignment horizontal="center" vertical="top" wrapText="1"/>
    </xf>
    <xf numFmtId="0" fontId="12" fillId="4" borderId="1" xfId="0" applyFont="1" applyFill="1" applyBorder="1" applyAlignment="1">
      <alignment horizontal="left" vertical="top" wrapText="1"/>
    </xf>
    <xf numFmtId="0" fontId="12" fillId="4" borderId="1" xfId="0" applyFont="1" applyFill="1" applyBorder="1" applyAlignment="1">
      <alignment horizontal="center" vertical="top" wrapText="1"/>
    </xf>
    <xf numFmtId="0" fontId="4" fillId="4" borderId="1" xfId="0" applyFont="1" applyFill="1" applyBorder="1" applyAlignment="1">
      <alignment horizontal="left" vertical="top" wrapText="1"/>
    </xf>
    <xf numFmtId="164" fontId="12" fillId="4" borderId="1" xfId="0" applyNumberFormat="1" applyFont="1" applyFill="1" applyBorder="1" applyAlignment="1">
      <alignment horizontal="center" vertical="top" wrapText="1"/>
    </xf>
    <xf numFmtId="4" fontId="4" fillId="4" borderId="1" xfId="0" applyNumberFormat="1" applyFont="1" applyFill="1" applyBorder="1" applyAlignment="1">
      <alignment horizontal="center" vertical="top" wrapText="1"/>
    </xf>
    <xf numFmtId="0" fontId="4" fillId="5" borderId="1" xfId="0" applyFont="1" applyFill="1" applyBorder="1" applyAlignment="1">
      <alignment horizontal="center" vertical="top" wrapText="1"/>
    </xf>
    <xf numFmtId="0" fontId="10" fillId="5" borderId="1" xfId="0" applyFont="1" applyFill="1" applyBorder="1" applyAlignment="1">
      <alignment horizontal="left" vertical="top" wrapText="1"/>
    </xf>
    <xf numFmtId="0" fontId="10" fillId="5" borderId="1" xfId="0" applyFont="1" applyFill="1" applyBorder="1" applyAlignment="1">
      <alignment horizontal="center" vertical="top" wrapText="1"/>
    </xf>
    <xf numFmtId="0" fontId="4" fillId="5" borderId="1" xfId="0" applyFont="1" applyFill="1" applyBorder="1" applyAlignment="1">
      <alignment horizontal="left" vertical="top" wrapText="1"/>
    </xf>
    <xf numFmtId="164" fontId="12" fillId="5" borderId="1" xfId="0" applyNumberFormat="1" applyFont="1" applyFill="1" applyBorder="1" applyAlignment="1">
      <alignment horizontal="center" vertical="top" wrapText="1"/>
    </xf>
    <xf numFmtId="4" fontId="4" fillId="5" borderId="1" xfId="0" applyNumberFormat="1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wrapText="1"/>
    </xf>
    <xf numFmtId="0" fontId="12" fillId="2" borderId="1" xfId="0" applyFont="1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left" vertical="top" wrapText="1"/>
    </xf>
    <xf numFmtId="164" fontId="4" fillId="2" borderId="1" xfId="0" applyNumberFormat="1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left" vertical="top" wrapText="1"/>
    </xf>
    <xf numFmtId="14" fontId="4" fillId="3" borderId="1" xfId="0" applyNumberFormat="1" applyFont="1" applyFill="1" applyBorder="1" applyAlignment="1">
      <alignment horizontal="center" vertical="top" wrapText="1"/>
    </xf>
    <xf numFmtId="164" fontId="12" fillId="2" borderId="1" xfId="0" applyNumberFormat="1" applyFont="1" applyFill="1" applyBorder="1" applyAlignment="1">
      <alignment horizontal="center" vertical="top" wrapText="1"/>
    </xf>
    <xf numFmtId="0" fontId="4" fillId="3" borderId="0" xfId="0" applyFont="1" applyFill="1" applyAlignment="1">
      <alignment vertical="top" wrapText="1"/>
    </xf>
    <xf numFmtId="164" fontId="4" fillId="5" borderId="1" xfId="0" applyNumberFormat="1" applyFont="1" applyFill="1" applyBorder="1" applyAlignment="1">
      <alignment horizontal="center" vertical="top" wrapText="1"/>
    </xf>
    <xf numFmtId="14" fontId="4" fillId="5" borderId="1" xfId="0" applyNumberFormat="1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vertical="top" wrapText="1"/>
    </xf>
    <xf numFmtId="0" fontId="4" fillId="3" borderId="0" xfId="0" applyFont="1" applyFill="1" applyAlignment="1">
      <alignment horizontal="center" vertical="top" wrapText="1"/>
    </xf>
    <xf numFmtId="4" fontId="4" fillId="2" borderId="1" xfId="0" applyNumberFormat="1" applyFont="1" applyFill="1" applyBorder="1" applyAlignment="1">
      <alignment horizontal="center" vertical="top" wrapText="1"/>
    </xf>
    <xf numFmtId="4" fontId="12" fillId="2" borderId="1" xfId="0" applyNumberFormat="1" applyFont="1" applyFill="1" applyBorder="1" applyAlignment="1">
      <alignment horizontal="center" vertical="top" wrapText="1"/>
    </xf>
    <xf numFmtId="4" fontId="4" fillId="5" borderId="1" xfId="0" applyNumberFormat="1" applyFont="1" applyFill="1" applyBorder="1" applyAlignment="1">
      <alignment horizontal="left" vertical="top" wrapText="1"/>
    </xf>
    <xf numFmtId="4" fontId="4" fillId="4" borderId="1" xfId="0" applyNumberFormat="1" applyFont="1" applyFill="1" applyBorder="1" applyAlignment="1">
      <alignment horizontal="left" vertical="top" wrapText="1"/>
    </xf>
    <xf numFmtId="4" fontId="4" fillId="3" borderId="1" xfId="0" applyNumberFormat="1" applyFont="1" applyFill="1" applyBorder="1" applyAlignment="1">
      <alignment horizontal="center" vertical="top" wrapText="1"/>
    </xf>
    <xf numFmtId="0" fontId="10" fillId="2" borderId="1" xfId="0" applyFont="1" applyFill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0" fontId="10" fillId="4" borderId="1" xfId="0" applyFont="1" applyFill="1" applyBorder="1" applyAlignment="1">
      <alignment horizontal="center" vertical="top" wrapText="1"/>
    </xf>
    <xf numFmtId="164" fontId="10" fillId="4" borderId="1" xfId="0" applyNumberFormat="1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0" fontId="4" fillId="0" borderId="0" xfId="0" applyFont="1" applyAlignment="1">
      <alignment horizontal="left" vertical="top" wrapText="1"/>
    </xf>
    <xf numFmtId="2" fontId="4" fillId="3" borderId="1" xfId="0" applyNumberFormat="1" applyFont="1" applyFill="1" applyBorder="1" applyAlignment="1">
      <alignment horizontal="left" vertical="top" wrapText="1"/>
    </xf>
    <xf numFmtId="2" fontId="4" fillId="3" borderId="1" xfId="0" applyNumberFormat="1" applyFont="1" applyFill="1" applyBorder="1" applyAlignment="1">
      <alignment horizontal="center" vertical="top" wrapText="1"/>
    </xf>
    <xf numFmtId="0" fontId="0" fillId="3" borderId="0" xfId="0" applyFill="1"/>
    <xf numFmtId="49" fontId="5" fillId="3" borderId="3" xfId="0" applyNumberFormat="1" applyFont="1" applyFill="1" applyBorder="1" applyAlignment="1">
      <alignment horizontal="center" vertical="top" wrapText="1"/>
    </xf>
    <xf numFmtId="49" fontId="5" fillId="3" borderId="3" xfId="0" applyNumberFormat="1" applyFont="1" applyFill="1" applyBorder="1" applyAlignment="1">
      <alignment horizontal="left" vertical="top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vertical="center" wrapText="1"/>
    </xf>
    <xf numFmtId="0" fontId="18" fillId="3" borderId="1" xfId="0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center" vertical="center" wrapText="1"/>
    </xf>
    <xf numFmtId="2" fontId="5" fillId="3" borderId="1" xfId="0" applyNumberFormat="1" applyFont="1" applyFill="1" applyBorder="1" applyAlignment="1">
      <alignment horizontal="center" vertical="top" wrapText="1"/>
    </xf>
    <xf numFmtId="167" fontId="5" fillId="3" borderId="3" xfId="0" applyNumberFormat="1" applyFont="1" applyFill="1" applyBorder="1" applyAlignment="1">
      <alignment horizontal="right" vertical="center" wrapText="1"/>
    </xf>
    <xf numFmtId="14" fontId="5" fillId="3" borderId="1" xfId="0" applyNumberFormat="1" applyFont="1" applyFill="1" applyBorder="1" applyAlignment="1">
      <alignment horizontal="center" vertical="top" wrapText="1"/>
    </xf>
    <xf numFmtId="4" fontId="5" fillId="4" borderId="1" xfId="0" applyNumberFormat="1" applyFont="1" applyFill="1" applyBorder="1" applyAlignment="1">
      <alignment horizontal="left" vertical="top" wrapText="1"/>
    </xf>
    <xf numFmtId="4" fontId="5" fillId="5" borderId="1" xfId="0" applyNumberFormat="1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left" vertical="top" wrapText="1"/>
    </xf>
    <xf numFmtId="0" fontId="8" fillId="2" borderId="1" xfId="0" applyFont="1" applyFill="1" applyBorder="1" applyAlignment="1">
      <alignment horizontal="left" vertical="top" wrapText="1"/>
    </xf>
    <xf numFmtId="0" fontId="5" fillId="5" borderId="1" xfId="0" applyFont="1" applyFill="1" applyBorder="1" applyAlignment="1">
      <alignment horizontal="left" vertical="top" wrapText="1"/>
    </xf>
    <xf numFmtId="2" fontId="5" fillId="3" borderId="1" xfId="0" applyNumberFormat="1" applyFont="1" applyFill="1" applyBorder="1" applyAlignment="1">
      <alignment horizontal="left" vertical="top" wrapText="1"/>
    </xf>
    <xf numFmtId="0" fontId="5" fillId="3" borderId="1" xfId="0" applyFont="1" applyFill="1" applyBorder="1" applyAlignment="1">
      <alignment vertical="top" wrapText="1"/>
    </xf>
    <xf numFmtId="0" fontId="5" fillId="3" borderId="1" xfId="0" applyFont="1" applyFill="1" applyBorder="1" applyAlignment="1">
      <alignment horizontal="center" vertical="center" wrapText="1"/>
    </xf>
    <xf numFmtId="2" fontId="5" fillId="3" borderId="1" xfId="0" applyNumberFormat="1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left" vertical="center" wrapText="1"/>
    </xf>
    <xf numFmtId="0" fontId="4" fillId="3" borderId="1" xfId="0" applyNumberFormat="1" applyFont="1" applyFill="1" applyBorder="1" applyAlignment="1">
      <alignment horizontal="center" vertical="top" wrapText="1"/>
    </xf>
    <xf numFmtId="14" fontId="4" fillId="2" borderId="1" xfId="0" applyNumberFormat="1" applyFont="1" applyFill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0" fontId="4" fillId="0" borderId="0" xfId="0" applyFont="1" applyAlignment="1">
      <alignment horizontal="left" vertical="top" wrapText="1"/>
    </xf>
    <xf numFmtId="0" fontId="10" fillId="0" borderId="0" xfId="0" applyFont="1" applyBorder="1" applyAlignment="1">
      <alignment horizontal="center" vertical="top" wrapText="1"/>
    </xf>
    <xf numFmtId="0" fontId="11" fillId="0" borderId="2" xfId="0" applyFont="1" applyBorder="1" applyAlignment="1">
      <alignment horizontal="right" vertical="top" wrapText="1"/>
    </xf>
    <xf numFmtId="0" fontId="4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164" fontId="10" fillId="0" borderId="1" xfId="0" applyNumberFormat="1" applyFont="1" applyBorder="1" applyAlignment="1">
      <alignment horizontal="center" vertical="top" wrapText="1"/>
    </xf>
    <xf numFmtId="0" fontId="17" fillId="0" borderId="2" xfId="0" applyFont="1" applyBorder="1" applyAlignment="1">
      <alignment horizontal="right"/>
    </xf>
    <xf numFmtId="0" fontId="6" fillId="0" borderId="0" xfId="0" applyFont="1" applyBorder="1" applyAlignment="1">
      <alignment horizontal="center" vertical="top" wrapText="1"/>
    </xf>
  </cellXfs>
  <cellStyles count="13">
    <cellStyle name="Hyperlink" xfId="12"/>
    <cellStyle name="Normal" xfId="9"/>
    <cellStyle name="Гиперссылка 2" xfId="1"/>
    <cellStyle name="Гиперссылка 2 2" xfId="8"/>
    <cellStyle name="Звичайний 2" xfId="3"/>
    <cellStyle name="Звичайний 3" xfId="4"/>
    <cellStyle name="Обычный" xfId="0" builtinId="0"/>
    <cellStyle name="Обычный 2" xfId="2"/>
    <cellStyle name="Обычный 2 2" xfId="11"/>
    <cellStyle name="Обычный 2 3" xfId="10"/>
    <cellStyle name="Обычный 2 4" xfId="5"/>
    <cellStyle name="Финансовый 2" xfId="6"/>
    <cellStyle name="Финансовый 3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E%20ODA\Downloads\&#1074;&#1110;&#1076;&#1087;&#1086;&#1074;&#1110;&#1076;&#1110;%20&#1056;&#1044;&#1040;,%20&#1058;&#1043;\&#1059;&#1087;&#1088;%20&#1086;&#1089;&#1074;&#1110;&#1090;&#1080;\&#1060;&#1086;&#1088;&#1084;&#1072;%20_0402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7012026"/>
      <sheetName val="Лист1"/>
      <sheetName val="Лист2"/>
    </sheetNames>
    <sheetDataSet>
      <sheetData sheetId="0">
        <row r="9">
          <cell r="O9" t="str">
            <v>https://prozorro.gov.ua/uk/tender/UA-2026-01-12-001306-a#purchase_information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prozorro.gov.ua/uk/tender/UA-2026-02-03-012698-a" TargetMode="External"/><Relationship Id="rId21" Type="http://schemas.openxmlformats.org/officeDocument/2006/relationships/hyperlink" Target="https://prozorro.gov.ua/uk/tender/UA-2026-01-12-002999-a" TargetMode="External"/><Relationship Id="rId42" Type="http://schemas.openxmlformats.org/officeDocument/2006/relationships/hyperlink" Target="https://prozorro.gov.ua/uk/tender/UA-2026-01-16-010556-a" TargetMode="External"/><Relationship Id="rId63" Type="http://schemas.openxmlformats.org/officeDocument/2006/relationships/hyperlink" Target="https://prozorro.gov.ua/uk/tender/UA-2026-01-23-010947-a" TargetMode="External"/><Relationship Id="rId84" Type="http://schemas.openxmlformats.org/officeDocument/2006/relationships/hyperlink" Target="https://prozorro.gov.ua/uk/tender/UA-2026-01-29-016095-a" TargetMode="External"/><Relationship Id="rId138" Type="http://schemas.openxmlformats.org/officeDocument/2006/relationships/hyperlink" Target="https://zakupivli.pro/gov/tenders/ua-2026-02-03-013073-a" TargetMode="External"/><Relationship Id="rId159" Type="http://schemas.openxmlformats.org/officeDocument/2006/relationships/hyperlink" Target="https://zakupivli.pro/gov/tenders/ua-2026-02-16-014083-a" TargetMode="External"/><Relationship Id="rId170" Type="http://schemas.openxmlformats.org/officeDocument/2006/relationships/hyperlink" Target="https://prozorro.gov.ua/uk/tender/UA-2026-02-23-005133-a" TargetMode="External"/><Relationship Id="rId191" Type="http://schemas.openxmlformats.org/officeDocument/2006/relationships/hyperlink" Target="https://prozorro.gov.ua/uk/tender/UA-2026-03-05-008704-a" TargetMode="External"/><Relationship Id="rId205" Type="http://schemas.openxmlformats.org/officeDocument/2006/relationships/hyperlink" Target="https://prozorro.gov.ua/uk/tender/UA-2026-03-11-007665-a" TargetMode="External"/><Relationship Id="rId226" Type="http://schemas.openxmlformats.org/officeDocument/2006/relationships/hyperlink" Target="https://prozorro.gov.ua/uk/tender/UA-2026-03-31-003334-a" TargetMode="External"/><Relationship Id="rId247" Type="http://schemas.openxmlformats.org/officeDocument/2006/relationships/hyperlink" Target="https://prozorro.gov.ua/uk/tender/UA-2026-04-02-007084-a" TargetMode="External"/><Relationship Id="rId107" Type="http://schemas.openxmlformats.org/officeDocument/2006/relationships/hyperlink" Target="https://prozorro.gov.ua/uk/tender/UA-2026-02-06-014611-a" TargetMode="External"/><Relationship Id="rId268" Type="http://schemas.openxmlformats.org/officeDocument/2006/relationships/hyperlink" Target="https://prozorro.gov.ua/uk/tender/UA-2026-04-08-009217-a" TargetMode="External"/><Relationship Id="rId289" Type="http://schemas.openxmlformats.org/officeDocument/2006/relationships/hyperlink" Target="https://prozorro.gov.ua/uk/tender/UA-2026-04-10-008821-a" TargetMode="External"/><Relationship Id="rId11" Type="http://schemas.openxmlformats.org/officeDocument/2006/relationships/hyperlink" Target="https://prozorro.gov.ua/uk/tender/UA-2026-01-05-007831-a" TargetMode="External"/><Relationship Id="rId32" Type="http://schemas.openxmlformats.org/officeDocument/2006/relationships/hyperlink" Target="https://prozorro.gov.ua/uk/tender/UA-2026-01-18-000327-a" TargetMode="External"/><Relationship Id="rId53" Type="http://schemas.openxmlformats.org/officeDocument/2006/relationships/hyperlink" Target="https://zakupivli.pro/gov/tenders/ua-2026-01-15-000200-a" TargetMode="External"/><Relationship Id="rId74" Type="http://schemas.openxmlformats.org/officeDocument/2006/relationships/hyperlink" Target="https://prozorro.gov.ua/uk/tender/UA-2026-01-26-006442-a" TargetMode="External"/><Relationship Id="rId128" Type="http://schemas.openxmlformats.org/officeDocument/2006/relationships/hyperlink" Target="https://prozorro.gov.ua/uk/tender/UA-2026-02-09-015204-a" TargetMode="External"/><Relationship Id="rId149" Type="http://schemas.openxmlformats.org/officeDocument/2006/relationships/hyperlink" Target="https://prozorro.gov.ua/uk/tender/UA-2026-02-11-009222-a" TargetMode="External"/><Relationship Id="rId5" Type="http://schemas.openxmlformats.org/officeDocument/2006/relationships/hyperlink" Target="https://prozorro.gov.ua/tender/UA-2026-01-02-006799-a" TargetMode="External"/><Relationship Id="rId95" Type="http://schemas.openxmlformats.org/officeDocument/2006/relationships/hyperlink" Target="https://prozorro.gov.ua/uk/tender/UA-2026-02-09-005954-a" TargetMode="External"/><Relationship Id="rId160" Type="http://schemas.openxmlformats.org/officeDocument/2006/relationships/hyperlink" Target="https://zakupivli.pro/gov/tenders/ua-2026-02-16-014314-a" TargetMode="External"/><Relationship Id="rId181" Type="http://schemas.openxmlformats.org/officeDocument/2006/relationships/hyperlink" Target="https://prozorro.gov.ua/uk/tender/UA-2026-02-24-011135-a" TargetMode="External"/><Relationship Id="rId216" Type="http://schemas.openxmlformats.org/officeDocument/2006/relationships/hyperlink" Target="https://prozorro.gov.ua/uk/tender/UA-2026-02-27-006678-a" TargetMode="External"/><Relationship Id="rId237" Type="http://schemas.openxmlformats.org/officeDocument/2006/relationships/hyperlink" Target="https://prozorro.gov.ua/uk/tender/UA-2026-04-07-004729-a" TargetMode="External"/><Relationship Id="rId258" Type="http://schemas.openxmlformats.org/officeDocument/2006/relationships/hyperlink" Target="https://prozorro.gov.ua/uk/tender/UA-2026-04-07-008290-a" TargetMode="External"/><Relationship Id="rId279" Type="http://schemas.openxmlformats.org/officeDocument/2006/relationships/hyperlink" Target="https://prozorro.gov.ua/uk/tender/UA-2026-04-15-012947-a" TargetMode="External"/><Relationship Id="rId22" Type="http://schemas.openxmlformats.org/officeDocument/2006/relationships/hyperlink" Target="https://prozorro.gov.ua/uk/tender/UA-2026-01-09-008257-a" TargetMode="External"/><Relationship Id="rId43" Type="http://schemas.openxmlformats.org/officeDocument/2006/relationships/hyperlink" Target="https://prozorro.gov.ua/uk/tender/UA-2026-01-16-010937-a" TargetMode="External"/><Relationship Id="rId64" Type="http://schemas.openxmlformats.org/officeDocument/2006/relationships/hyperlink" Target="https://prozorro.gov.ua/uk/tender/UA-2026-01-25-001153-a" TargetMode="External"/><Relationship Id="rId118" Type="http://schemas.openxmlformats.org/officeDocument/2006/relationships/hyperlink" Target="https://prozorro.gov.ua/uk/tender/UA-2026-02-05-012992-a" TargetMode="External"/><Relationship Id="rId139" Type="http://schemas.openxmlformats.org/officeDocument/2006/relationships/hyperlink" Target="https://zakupivli.pro/gov/tenders/ua-2026-02-02-007982-a" TargetMode="External"/><Relationship Id="rId290" Type="http://schemas.openxmlformats.org/officeDocument/2006/relationships/hyperlink" Target="https://prozorro.gov.ua/uk/tender/UA-2026-04-14-008051-a" TargetMode="External"/><Relationship Id="rId85" Type="http://schemas.openxmlformats.org/officeDocument/2006/relationships/hyperlink" Target="https://prozorro.gov.ua/uk/tender/UA-2026-02-01-000504-a" TargetMode="External"/><Relationship Id="rId150" Type="http://schemas.openxmlformats.org/officeDocument/2006/relationships/hyperlink" Target="https://prozorro.gov.ua/uk/tender/UA-2026-02-03-008958-a" TargetMode="External"/><Relationship Id="rId171" Type="http://schemas.openxmlformats.org/officeDocument/2006/relationships/hyperlink" Target="https://prozorro.gov.ua/uk/tender/UA-2026-02-18-012487-a" TargetMode="External"/><Relationship Id="rId192" Type="http://schemas.openxmlformats.org/officeDocument/2006/relationships/hyperlink" Target="https://prozorro.gov.ua/uk/tender/UA-2026-03-03-002047-a" TargetMode="External"/><Relationship Id="rId206" Type="http://schemas.openxmlformats.org/officeDocument/2006/relationships/hyperlink" Target="https://prozorro.gov.ua/uk/tender/UA-2026-03-13-000133-a" TargetMode="External"/><Relationship Id="rId227" Type="http://schemas.openxmlformats.org/officeDocument/2006/relationships/hyperlink" Target="https://prozorro.gov.ua/uk/tender/UA-2026-03-25-011462-a" TargetMode="External"/><Relationship Id="rId248" Type="http://schemas.openxmlformats.org/officeDocument/2006/relationships/hyperlink" Target="https://prozorro.gov.ua/uk/tender/UA-2026-04-03-007423-a" TargetMode="External"/><Relationship Id="rId269" Type="http://schemas.openxmlformats.org/officeDocument/2006/relationships/hyperlink" Target="https://prozorro.gov.ua/uk/tender/UA-2026-04-08-006971-a" TargetMode="External"/><Relationship Id="rId12" Type="http://schemas.openxmlformats.org/officeDocument/2006/relationships/hyperlink" Target="https://prozorro.gov.ua/uk/tender/UA-2026-01-06-002671-a" TargetMode="External"/><Relationship Id="rId33" Type="http://schemas.openxmlformats.org/officeDocument/2006/relationships/hyperlink" Target="https://prozorro.gov.ua/uk/tender/UA-2026-01-09-002201-a" TargetMode="External"/><Relationship Id="rId108" Type="http://schemas.openxmlformats.org/officeDocument/2006/relationships/hyperlink" Target="https://prozorro.gov.ua/uk/tender/UA-2026-02-06-014679-a" TargetMode="External"/><Relationship Id="rId129" Type="http://schemas.openxmlformats.org/officeDocument/2006/relationships/hyperlink" Target="https://prozorro.gov.ua/uk/tender/UA-2026-02-10-004177-a" TargetMode="External"/><Relationship Id="rId280" Type="http://schemas.openxmlformats.org/officeDocument/2006/relationships/hyperlink" Target="https://prozorro.gov.ua/uk/tender/UA-2026-04-13-007233-a" TargetMode="External"/><Relationship Id="rId54" Type="http://schemas.openxmlformats.org/officeDocument/2006/relationships/hyperlink" Target="https://zakupivli.pro/gov/tenders/ua-2026-01-16-004423-a" TargetMode="External"/><Relationship Id="rId75" Type="http://schemas.openxmlformats.org/officeDocument/2006/relationships/hyperlink" Target="https://prozorro.gov.ua/uk/tender/UA-2026-01-23-003228-a" TargetMode="External"/><Relationship Id="rId96" Type="http://schemas.openxmlformats.org/officeDocument/2006/relationships/hyperlink" Target="https://prozorro.gov.ua/uk/tender/UA-2026-02-04-016148-a" TargetMode="External"/><Relationship Id="rId140" Type="http://schemas.openxmlformats.org/officeDocument/2006/relationships/hyperlink" Target="https://prozorro.gov.ua/uk/tender/UA-2026-02-17-010134-a" TargetMode="External"/><Relationship Id="rId161" Type="http://schemas.openxmlformats.org/officeDocument/2006/relationships/hyperlink" Target="https://zakupivli.pro/gov/tenders/ua-2026-02-11-012470-a" TargetMode="External"/><Relationship Id="rId182" Type="http://schemas.openxmlformats.org/officeDocument/2006/relationships/hyperlink" Target="https://prozorro.gov.ua/uk/tender/UA-2026-02-26-006516-a" TargetMode="External"/><Relationship Id="rId217" Type="http://schemas.openxmlformats.org/officeDocument/2006/relationships/hyperlink" Target="https://prozorro.gov.ua/tender/UA-2026-03-31-008350-a" TargetMode="External"/><Relationship Id="rId6" Type="http://schemas.openxmlformats.org/officeDocument/2006/relationships/hyperlink" Target="https://prozorro.gov.ua/tender/UA-2026-01-05-005082-a" TargetMode="External"/><Relationship Id="rId238" Type="http://schemas.openxmlformats.org/officeDocument/2006/relationships/hyperlink" Target="https://prozorro.gov.ua/uk/tender/UA-2026-04-06-013417-a" TargetMode="External"/><Relationship Id="rId259" Type="http://schemas.openxmlformats.org/officeDocument/2006/relationships/hyperlink" Target="https://prozorro.gov.ua/uk/tender/UA-2026-04-07-009916-a" TargetMode="External"/><Relationship Id="rId23" Type="http://schemas.openxmlformats.org/officeDocument/2006/relationships/hyperlink" Target="https://prozorro.gov.ua/tender/UA-2026-01-13-001550-a" TargetMode="External"/><Relationship Id="rId119" Type="http://schemas.openxmlformats.org/officeDocument/2006/relationships/hyperlink" Target="https://prozorro.gov.ua/uk/tender/UA-2026-02-10-014853-a" TargetMode="External"/><Relationship Id="rId270" Type="http://schemas.openxmlformats.org/officeDocument/2006/relationships/hyperlink" Target="https://prozorro.gov.ua/uk/tender/UA-2026-04-08-006364-a" TargetMode="External"/><Relationship Id="rId291" Type="http://schemas.openxmlformats.org/officeDocument/2006/relationships/hyperlink" Target="https://prozorro.gov.ua/uk/tender/UA-2026-04-08-002434-a" TargetMode="External"/><Relationship Id="rId44" Type="http://schemas.openxmlformats.org/officeDocument/2006/relationships/hyperlink" Target="https://prozorro.gov.ua/uk/tender/UA-2026-01-16-011818-a" TargetMode="External"/><Relationship Id="rId65" Type="http://schemas.openxmlformats.org/officeDocument/2006/relationships/hyperlink" Target="https://prozorro.gov.ua/uk/tender/UA-2026-01-28-003860-a" TargetMode="External"/><Relationship Id="rId86" Type="http://schemas.openxmlformats.org/officeDocument/2006/relationships/hyperlink" Target="https://prozorro.gov.ua/uk/tender/UA-2026-01-28-009986-a" TargetMode="External"/><Relationship Id="rId130" Type="http://schemas.openxmlformats.org/officeDocument/2006/relationships/hyperlink" Target="https://prozorro.gov.ua/uk/tender/UA-2026-02-09-005935-a" TargetMode="External"/><Relationship Id="rId151" Type="http://schemas.openxmlformats.org/officeDocument/2006/relationships/hyperlink" Target="https://prozorro.gov.ua/uk/tender/UA-2026-02-18-002255-a" TargetMode="External"/><Relationship Id="rId172" Type="http://schemas.openxmlformats.org/officeDocument/2006/relationships/hyperlink" Target="https://prozorro.gov.ua/uk/tender/UA-2026-02-18-012996-a" TargetMode="External"/><Relationship Id="rId193" Type="http://schemas.openxmlformats.org/officeDocument/2006/relationships/hyperlink" Target="https://prozorro.gov.ua/uk/tender/UA-2026-03-03-001881-a" TargetMode="External"/><Relationship Id="rId207" Type="http://schemas.openxmlformats.org/officeDocument/2006/relationships/hyperlink" Target="https://zakupivli.pro/gov/tenders/ua-2026-03-16-000043-a" TargetMode="External"/><Relationship Id="rId228" Type="http://schemas.openxmlformats.org/officeDocument/2006/relationships/hyperlink" Target="https://prozorro.gov.ua/uk/tender/UA-2026-03-26-007336-a" TargetMode="External"/><Relationship Id="rId249" Type="http://schemas.openxmlformats.org/officeDocument/2006/relationships/hyperlink" Target="https://prozorro.gov.ua/uk/tender/UA-2026-04-07-008345-a" TargetMode="External"/><Relationship Id="rId13" Type="http://schemas.openxmlformats.org/officeDocument/2006/relationships/hyperlink" Target="https://prozorro.gov.ua/uk/tender/UA-2026-01-05-005392-a" TargetMode="External"/><Relationship Id="rId109" Type="http://schemas.openxmlformats.org/officeDocument/2006/relationships/hyperlink" Target="https://prozorro.gov.ua/uk/tender/UA-2026-02-09-009029-a" TargetMode="External"/><Relationship Id="rId260" Type="http://schemas.openxmlformats.org/officeDocument/2006/relationships/hyperlink" Target="https://zakupivli.pro/gov/tenders/ua-2026-04-07-013301-a" TargetMode="External"/><Relationship Id="rId281" Type="http://schemas.openxmlformats.org/officeDocument/2006/relationships/hyperlink" Target="https://prozorro.gov.ua/uk/tender/UA-2026-04-13-007317-a" TargetMode="External"/><Relationship Id="rId34" Type="http://schemas.openxmlformats.org/officeDocument/2006/relationships/hyperlink" Target="https://prozorro.gov.ua/uk/tender/UA-2026-01-15-010037-a" TargetMode="External"/><Relationship Id="rId55" Type="http://schemas.openxmlformats.org/officeDocument/2006/relationships/hyperlink" Target="https://zakupivli.pro/gov/tenders/ua-2026-01-16-014254-a" TargetMode="External"/><Relationship Id="rId76" Type="http://schemas.openxmlformats.org/officeDocument/2006/relationships/hyperlink" Target="https://zakupivli.pro/gov/tenders/ua-2026-01-22-011273-a" TargetMode="External"/><Relationship Id="rId97" Type="http://schemas.openxmlformats.org/officeDocument/2006/relationships/hyperlink" Target="https://prozorro.gov.ua/uk/tender/UA-2026-01-27-006594-a" TargetMode="External"/><Relationship Id="rId120" Type="http://schemas.openxmlformats.org/officeDocument/2006/relationships/hyperlink" Target="https://prozorro.gov.ua/uk/tender/UA-2026-02-04-004306-a" TargetMode="External"/><Relationship Id="rId141" Type="http://schemas.openxmlformats.org/officeDocument/2006/relationships/hyperlink" Target="https://prozorro.gov.ua/uk/tender/UA-2026-02-17-010686-a" TargetMode="External"/><Relationship Id="rId7" Type="http://schemas.openxmlformats.org/officeDocument/2006/relationships/hyperlink" Target="https://prozorro.gov.ua/tender/UA-2026-01-01-001931-a" TargetMode="External"/><Relationship Id="rId71" Type="http://schemas.openxmlformats.org/officeDocument/2006/relationships/hyperlink" Target="https://prozorro.gov.ua/uk/tender/UA-2026-01-21-015338-a" TargetMode="External"/><Relationship Id="rId92" Type="http://schemas.openxmlformats.org/officeDocument/2006/relationships/hyperlink" Target="https://prozorro.gov.ua/uk/tender/UA-2026-01-30-000716-a" TargetMode="External"/><Relationship Id="rId162" Type="http://schemas.openxmlformats.org/officeDocument/2006/relationships/hyperlink" Target="https://zakupivli.pro/gov/tenders/ua-2026-02-09-008065-a" TargetMode="External"/><Relationship Id="rId183" Type="http://schemas.openxmlformats.org/officeDocument/2006/relationships/hyperlink" Target="https://prozorro.gov.ua/uk/tender/UA-2026-02-27-009268-a" TargetMode="External"/><Relationship Id="rId213" Type="http://schemas.openxmlformats.org/officeDocument/2006/relationships/hyperlink" Target="https://prozorro.gov.ua/uk/tender/UA-2026-03-09-012270-a" TargetMode="External"/><Relationship Id="rId218" Type="http://schemas.openxmlformats.org/officeDocument/2006/relationships/hyperlink" Target="https://prozorro.gov.ua/uk/tender/UA-2026-03-26-005284-a" TargetMode="External"/><Relationship Id="rId234" Type="http://schemas.openxmlformats.org/officeDocument/2006/relationships/hyperlink" Target="https://prozorro.gov.ua/uk/tender/UA-2026-03-31-003408-a" TargetMode="External"/><Relationship Id="rId239" Type="http://schemas.openxmlformats.org/officeDocument/2006/relationships/hyperlink" Target="https://prozorro.gov.ua/uk/tender/UA-2026-04-07-000761-a" TargetMode="External"/><Relationship Id="rId2" Type="http://schemas.openxmlformats.org/officeDocument/2006/relationships/hyperlink" Target="https://prozorro.gov.ua/uk/tender/UA-2026-01-05-003267-a" TargetMode="External"/><Relationship Id="rId29" Type="http://schemas.openxmlformats.org/officeDocument/2006/relationships/hyperlink" Target="https://prozorro.gov.ua/uk/tender/UA-2026-01-12-009263-a" TargetMode="External"/><Relationship Id="rId250" Type="http://schemas.openxmlformats.org/officeDocument/2006/relationships/hyperlink" Target="https://prozorro.gov.ua/uk/tender/UA-2026-04-07-008948-a" TargetMode="External"/><Relationship Id="rId255" Type="http://schemas.openxmlformats.org/officeDocument/2006/relationships/hyperlink" Target="https://prozorro.gov.ua/uk/tender/UA-2026-04-03-011603-a" TargetMode="External"/><Relationship Id="rId271" Type="http://schemas.openxmlformats.org/officeDocument/2006/relationships/hyperlink" Target="https://prozorro.gov.ua/uk/tender/UA-2026-04-08-004649-a" TargetMode="External"/><Relationship Id="rId276" Type="http://schemas.openxmlformats.org/officeDocument/2006/relationships/hyperlink" Target="https://zakupivli.pro/gov/tenders/ua-2026-04-14-005649-a/lot-ea2dc8ce869d40eca4233a9858344ed7" TargetMode="External"/><Relationship Id="rId292" Type="http://schemas.openxmlformats.org/officeDocument/2006/relationships/hyperlink" Target="https://prozorro.gov.ua/uk/tender/UA-2026-04-09-007745-a" TargetMode="External"/><Relationship Id="rId297" Type="http://schemas.openxmlformats.org/officeDocument/2006/relationships/hyperlink" Target="https://prozorro.gov.ua/uk/tender/UA-2026-04-14-008344-a" TargetMode="External"/><Relationship Id="rId24" Type="http://schemas.openxmlformats.org/officeDocument/2006/relationships/hyperlink" Target="https://prozorro.gov.ua/tender/UA-2026-01-09-007792-a" TargetMode="External"/><Relationship Id="rId40" Type="http://schemas.openxmlformats.org/officeDocument/2006/relationships/hyperlink" Target="https://prozorro.gov.ua/uk/tender/UA-2026-01-14-013570-a" TargetMode="External"/><Relationship Id="rId45" Type="http://schemas.openxmlformats.org/officeDocument/2006/relationships/hyperlink" Target="https://prozorro.gov.ua/uk/tender/UA-2026-01-16-012356-a" TargetMode="External"/><Relationship Id="rId66" Type="http://schemas.openxmlformats.org/officeDocument/2006/relationships/hyperlink" Target="https://prozorro.gov.ua/uk/tender/UA-2026-01-26-007871-a" TargetMode="External"/><Relationship Id="rId87" Type="http://schemas.openxmlformats.org/officeDocument/2006/relationships/hyperlink" Target="https://prozorro.gov.ua/uk/tender/UA-2026-01-30-009037-a" TargetMode="External"/><Relationship Id="rId110" Type="http://schemas.openxmlformats.org/officeDocument/2006/relationships/hyperlink" Target="https://prozorro.gov.ua/uk/tender/UA-2026-02-07-000024-a" TargetMode="External"/><Relationship Id="rId115" Type="http://schemas.openxmlformats.org/officeDocument/2006/relationships/hyperlink" Target="https://prozorro.gov.ua/uk/tender/UA-2026-01-30-014234-a" TargetMode="External"/><Relationship Id="rId131" Type="http://schemas.openxmlformats.org/officeDocument/2006/relationships/hyperlink" Target="https://prozorro.gov.ua/uk/tender/UA-2026-02-03-013548-a" TargetMode="External"/><Relationship Id="rId136" Type="http://schemas.openxmlformats.org/officeDocument/2006/relationships/hyperlink" Target="https://prozorro.gov.ua/uk/tender/UA-2026-02-05-000935-a" TargetMode="External"/><Relationship Id="rId157" Type="http://schemas.openxmlformats.org/officeDocument/2006/relationships/hyperlink" Target="https://www.dzo.com.ua/tenders/30479065" TargetMode="External"/><Relationship Id="rId178" Type="http://schemas.openxmlformats.org/officeDocument/2006/relationships/hyperlink" Target="https://zakupivli.pro/gov/tenders/ua-2026-02-19-013941-a/lot-d77c72efa963403684c3e7dc26e8d69e" TargetMode="External"/><Relationship Id="rId61" Type="http://schemas.openxmlformats.org/officeDocument/2006/relationships/hyperlink" Target="https://prozorro.gov.ua/uk/tender/UA-2026-01-21-009396-a" TargetMode="External"/><Relationship Id="rId82" Type="http://schemas.openxmlformats.org/officeDocument/2006/relationships/hyperlink" Target="https://zakupivli.pro/gov/tenders/ua-2026-01-20-010523-a" TargetMode="External"/><Relationship Id="rId152" Type="http://schemas.openxmlformats.org/officeDocument/2006/relationships/hyperlink" Target="https://prozorro.gov.ua/uk/tender/UA-2026-02-16-007006-a" TargetMode="External"/><Relationship Id="rId173" Type="http://schemas.openxmlformats.org/officeDocument/2006/relationships/hyperlink" Target="https://prozorro.gov.ua/uk/tender/UA-2026-02-24-011541-a" TargetMode="External"/><Relationship Id="rId194" Type="http://schemas.openxmlformats.org/officeDocument/2006/relationships/hyperlink" Target="https://prozorro.gov.ua/uk/tender/UA-2026-03-10-007588-a" TargetMode="External"/><Relationship Id="rId199" Type="http://schemas.openxmlformats.org/officeDocument/2006/relationships/hyperlink" Target="https://prozorro.gov.ua/uk/tender/UA-2026-03-06-007244-a" TargetMode="External"/><Relationship Id="rId203" Type="http://schemas.openxmlformats.org/officeDocument/2006/relationships/hyperlink" Target="https://zakupivli.pro/gov/tenders/ua-2026-03-13-007134-a" TargetMode="External"/><Relationship Id="rId208" Type="http://schemas.openxmlformats.org/officeDocument/2006/relationships/hyperlink" Target="https://zakupivli.pro/gov/tenders/ua-2026-03-16-000044-a" TargetMode="External"/><Relationship Id="rId229" Type="http://schemas.openxmlformats.org/officeDocument/2006/relationships/hyperlink" Target="https://prozorro.gov.ua/uk/tender/UA-2026-03-31-006295-a" TargetMode="External"/><Relationship Id="rId19" Type="http://schemas.openxmlformats.org/officeDocument/2006/relationships/hyperlink" Target="https://prozorro.gov.ua/uk/tender/UA-2026-01-12-001484-a" TargetMode="External"/><Relationship Id="rId224" Type="http://schemas.openxmlformats.org/officeDocument/2006/relationships/hyperlink" Target="https://prozorro.gov.ua/uk/tender/UA-2026-03-26-006404-a" TargetMode="External"/><Relationship Id="rId240" Type="http://schemas.openxmlformats.org/officeDocument/2006/relationships/hyperlink" Target="https://prozorro.gov.ua/uk/tender/UA-2026-04-07-002022-a" TargetMode="External"/><Relationship Id="rId245" Type="http://schemas.openxmlformats.org/officeDocument/2006/relationships/hyperlink" Target="https://prozorro.gov.ua/uk/tender/UA-2026-04-01-006572-a" TargetMode="External"/><Relationship Id="rId261" Type="http://schemas.openxmlformats.org/officeDocument/2006/relationships/hyperlink" Target="https://zakupivli.pro/gov/tenders/ua-2026-03-18-005944-a" TargetMode="External"/><Relationship Id="rId266" Type="http://schemas.openxmlformats.org/officeDocument/2006/relationships/hyperlink" Target="https://prozorro.gov.ua/uk/tender/UA-2026-04-08-010196-a" TargetMode="External"/><Relationship Id="rId287" Type="http://schemas.openxmlformats.org/officeDocument/2006/relationships/hyperlink" Target="https://prozorro.gov.ua/uk/tender/UA-2026-04-08-008064-a" TargetMode="External"/><Relationship Id="rId14" Type="http://schemas.openxmlformats.org/officeDocument/2006/relationships/hyperlink" Target="https://prozorro.gov.ua/uk/tender/UA-2026-01-13-006495-a" TargetMode="External"/><Relationship Id="rId30" Type="http://schemas.openxmlformats.org/officeDocument/2006/relationships/hyperlink" Target="https://prozorro.gov.ua/uk/tender/UA-2026-01-12-009697-a" TargetMode="External"/><Relationship Id="rId35" Type="http://schemas.openxmlformats.org/officeDocument/2006/relationships/hyperlink" Target="https://prozorro.gov.ua/uk/tender/UA-2026-01-19-009150-a" TargetMode="External"/><Relationship Id="rId56" Type="http://schemas.openxmlformats.org/officeDocument/2006/relationships/hyperlink" Target="https://zakupivli.pro/gov/tenders/ua-2026-01-12-004767-a" TargetMode="External"/><Relationship Id="rId77" Type="http://schemas.openxmlformats.org/officeDocument/2006/relationships/hyperlink" Target="https://zakupivli.pro/gov/tenders/ua-2026-01-23-001293-a" TargetMode="External"/><Relationship Id="rId100" Type="http://schemas.openxmlformats.org/officeDocument/2006/relationships/hyperlink" Target="https://prozorro.gov.ua/uk/tender/UA-2026-02-04-016506-a" TargetMode="External"/><Relationship Id="rId105" Type="http://schemas.openxmlformats.org/officeDocument/2006/relationships/hyperlink" Target="https://zakupivli.pro/gov/tenders/ua-2026-02-03-014986-a" TargetMode="External"/><Relationship Id="rId126" Type="http://schemas.openxmlformats.org/officeDocument/2006/relationships/hyperlink" Target="https://prozorro.gov.ua/uk/tender/UA-2026-02-05-011212-a" TargetMode="External"/><Relationship Id="rId147" Type="http://schemas.openxmlformats.org/officeDocument/2006/relationships/hyperlink" Target="https://prozorro.gov.ua/uk/tender/UA-2026-02-12-004139-a" TargetMode="External"/><Relationship Id="rId168" Type="http://schemas.openxmlformats.org/officeDocument/2006/relationships/hyperlink" Target="https://prozorro.gov.ua/uk/tender/UA-2026-02-24-014426-a" TargetMode="External"/><Relationship Id="rId282" Type="http://schemas.openxmlformats.org/officeDocument/2006/relationships/hyperlink" Target="https://prozorro.gov.ua/uk/tender/UA-2026-04-08-011665-a" TargetMode="External"/><Relationship Id="rId8" Type="http://schemas.openxmlformats.org/officeDocument/2006/relationships/hyperlink" Target="https://prozorro.gov.ua/uk/tender/UA-2026-01-02-002887-a" TargetMode="External"/><Relationship Id="rId51" Type="http://schemas.openxmlformats.org/officeDocument/2006/relationships/hyperlink" Target="https://prozorro.gov.ua/uk/tender/UA-2026-01-14-007631-a" TargetMode="External"/><Relationship Id="rId72" Type="http://schemas.openxmlformats.org/officeDocument/2006/relationships/hyperlink" Target="https://www.dzo.com.ua/tenders/30136392" TargetMode="External"/><Relationship Id="rId93" Type="http://schemas.openxmlformats.org/officeDocument/2006/relationships/hyperlink" Target="https://prozorro.gov.ua/uk/tender/UA-2026-01-30-005344-a" TargetMode="External"/><Relationship Id="rId98" Type="http://schemas.openxmlformats.org/officeDocument/2006/relationships/hyperlink" Target="https://prozorro.gov.ua/uk/tender/UA-2026-02-03-002098-a" TargetMode="External"/><Relationship Id="rId121" Type="http://schemas.openxmlformats.org/officeDocument/2006/relationships/hyperlink" Target="https://prozorro.gov.ua/uk/tender/UA-2026-02-04-005422-a" TargetMode="External"/><Relationship Id="rId142" Type="http://schemas.openxmlformats.org/officeDocument/2006/relationships/hyperlink" Target="https://prozorro.gov.ua/uk/tender/UA-2026-02-12-007765-a" TargetMode="External"/><Relationship Id="rId163" Type="http://schemas.openxmlformats.org/officeDocument/2006/relationships/hyperlink" Target="https://prozorro.gov.ua/uk/tender/UA-2026-02-16-009444-a" TargetMode="External"/><Relationship Id="rId184" Type="http://schemas.openxmlformats.org/officeDocument/2006/relationships/hyperlink" Target="https://zakupivli.pro/gov/tenders/ua-2026-02-25-007108-a" TargetMode="External"/><Relationship Id="rId189" Type="http://schemas.openxmlformats.org/officeDocument/2006/relationships/hyperlink" Target="https://prozorro.gov.ua/uk/tender/UA-2026-03-02-014183-a" TargetMode="External"/><Relationship Id="rId219" Type="http://schemas.openxmlformats.org/officeDocument/2006/relationships/hyperlink" Target="https://prozorro.gov.ua/uk/tender/UA-2026-03-30-009647-a" TargetMode="External"/><Relationship Id="rId3" Type="http://schemas.openxmlformats.org/officeDocument/2006/relationships/hyperlink" Target="https://prozorro.gov.ua/uk/tender/UA-2026-01-02-005903-a" TargetMode="External"/><Relationship Id="rId214" Type="http://schemas.openxmlformats.org/officeDocument/2006/relationships/hyperlink" Target="https://zakupivli.pro/gov/plans/ua-p-2026-03-20-017118-a" TargetMode="External"/><Relationship Id="rId230" Type="http://schemas.openxmlformats.org/officeDocument/2006/relationships/hyperlink" Target="https://prozorro.gov.ua/uk/tender/UA-2026-03-26-005955-a" TargetMode="External"/><Relationship Id="rId235" Type="http://schemas.openxmlformats.org/officeDocument/2006/relationships/hyperlink" Target="https://prozorro.gov.ua/uk/tender/UA-2026-03-24-012310-a" TargetMode="External"/><Relationship Id="rId251" Type="http://schemas.openxmlformats.org/officeDocument/2006/relationships/hyperlink" Target="https://prozorro.gov.ua/uk/tender/UA-2026-04-07-010356-a" TargetMode="External"/><Relationship Id="rId256" Type="http://schemas.openxmlformats.org/officeDocument/2006/relationships/hyperlink" Target="https://prozorro.gov.ua/uk/tender/UA-2026-04-07-011771-a" TargetMode="External"/><Relationship Id="rId277" Type="http://schemas.openxmlformats.org/officeDocument/2006/relationships/hyperlink" Target="https://prozorro.gov.ua/uk/tender/UA-2026-04-13-006111-a" TargetMode="External"/><Relationship Id="rId298" Type="http://schemas.openxmlformats.org/officeDocument/2006/relationships/printerSettings" Target="../printerSettings/printerSettings1.bin"/><Relationship Id="rId25" Type="http://schemas.openxmlformats.org/officeDocument/2006/relationships/hyperlink" Target="https://zakupivli.pro/gov/tenders/ua-2026-01-07-004504-a/lot-a127d908e7b643c8b338ab6345bf50e8" TargetMode="External"/><Relationship Id="rId46" Type="http://schemas.openxmlformats.org/officeDocument/2006/relationships/hyperlink" Target="https://prozorro.gov.ua/uk/tender/UA-2026-01-19-009701-a" TargetMode="External"/><Relationship Id="rId67" Type="http://schemas.openxmlformats.org/officeDocument/2006/relationships/hyperlink" Target="https://prozorro.gov.ua/uk/tender/UA-2026-01-23-008883-a" TargetMode="External"/><Relationship Id="rId116" Type="http://schemas.openxmlformats.org/officeDocument/2006/relationships/hyperlink" Target="https://prozorro.gov.ua/uk/tender/UA-2026-02-04-006981-a" TargetMode="External"/><Relationship Id="rId137" Type="http://schemas.openxmlformats.org/officeDocument/2006/relationships/hyperlink" Target="https://prozorro.gov.ua/uk/tender/UA-2026-02-11-006425-a" TargetMode="External"/><Relationship Id="rId158" Type="http://schemas.openxmlformats.org/officeDocument/2006/relationships/hyperlink" Target="https://www.dzo.com.ua/tenders/9e91eb7e87804f879a8a4e01de276b88" TargetMode="External"/><Relationship Id="rId272" Type="http://schemas.openxmlformats.org/officeDocument/2006/relationships/hyperlink" Target="https://prozorro.gov.ua/uk/tender/UA-2026-04-08-004481-a" TargetMode="External"/><Relationship Id="rId293" Type="http://schemas.openxmlformats.org/officeDocument/2006/relationships/hyperlink" Target="https://prozorro.gov.ua/uk/tender/UA-2026-04-13-005957-a" TargetMode="External"/><Relationship Id="rId20" Type="http://schemas.openxmlformats.org/officeDocument/2006/relationships/hyperlink" Target="https://prozorro.gov.ua/uk/tender/UA-2026-01-12-002764-a" TargetMode="External"/><Relationship Id="rId41" Type="http://schemas.openxmlformats.org/officeDocument/2006/relationships/hyperlink" Target="https://prozorro.gov.ua/uk/tender/UA-2026-01-14-010374-a" TargetMode="External"/><Relationship Id="rId62" Type="http://schemas.openxmlformats.org/officeDocument/2006/relationships/hyperlink" Target="https://prozorro.gov.ua/uk/tender/UA-2026-01-22-013192-a" TargetMode="External"/><Relationship Id="rId83" Type="http://schemas.openxmlformats.org/officeDocument/2006/relationships/hyperlink" Target="https://zakupivli.pro/gov/tenders/ua-2026-01-14-004915-a" TargetMode="External"/><Relationship Id="rId88" Type="http://schemas.openxmlformats.org/officeDocument/2006/relationships/hyperlink" Target="https://prozorro.gov.ua/uk/tender/UA-2026-01-29-010095-a" TargetMode="External"/><Relationship Id="rId111" Type="http://schemas.openxmlformats.org/officeDocument/2006/relationships/hyperlink" Target="https://prozorro.gov.ua/uk/tender/UA-2026-02-09-008825-a" TargetMode="External"/><Relationship Id="rId132" Type="http://schemas.openxmlformats.org/officeDocument/2006/relationships/hyperlink" Target="https://prozorro.gov.ua/uk/tender/UA-2026-01-29-016416-a" TargetMode="External"/><Relationship Id="rId153" Type="http://schemas.openxmlformats.org/officeDocument/2006/relationships/hyperlink" Target="https://prozorro.gov.ua/uk/tender/UA-2026-02-17-015169-a" TargetMode="External"/><Relationship Id="rId174" Type="http://schemas.openxmlformats.org/officeDocument/2006/relationships/hyperlink" Target="https://prozorro.gov.ua/uk/tender/UA-2026-02-20-008509-a" TargetMode="External"/><Relationship Id="rId179" Type="http://schemas.openxmlformats.org/officeDocument/2006/relationships/hyperlink" Target="https://zakupivli.pro/gov/tenders/ua-2026-02-20-012774-a" TargetMode="External"/><Relationship Id="rId195" Type="http://schemas.openxmlformats.org/officeDocument/2006/relationships/hyperlink" Target="https://zakupivli.pro/gov/tenders/ua-2026-03-04-015022-a" TargetMode="External"/><Relationship Id="rId209" Type="http://schemas.openxmlformats.org/officeDocument/2006/relationships/hyperlink" Target="https://zakupivli.pro/gov/tenders/ua-2026-03-16-000046-a" TargetMode="External"/><Relationship Id="rId190" Type="http://schemas.openxmlformats.org/officeDocument/2006/relationships/hyperlink" Target="https://prozorro.gov.ua/uk/tender/UA-2026-02-26-001043-a" TargetMode="External"/><Relationship Id="rId204" Type="http://schemas.openxmlformats.org/officeDocument/2006/relationships/hyperlink" Target="https://prozorro.gov.ua/uk/tender/UA-2026-03-11-005093-a" TargetMode="External"/><Relationship Id="rId220" Type="http://schemas.openxmlformats.org/officeDocument/2006/relationships/hyperlink" Target="https://zakupivli.pro/gov/tenders/ua-2026-03-24-008242-a" TargetMode="External"/><Relationship Id="rId225" Type="http://schemas.openxmlformats.org/officeDocument/2006/relationships/hyperlink" Target="https://prozorro.gov.ua/uk/tender/UA-2026-03-26-007824-a" TargetMode="External"/><Relationship Id="rId241" Type="http://schemas.openxmlformats.org/officeDocument/2006/relationships/hyperlink" Target="https://prozorro.gov.ua/uk/tender/UA-2026-04-07-004046-a" TargetMode="External"/><Relationship Id="rId246" Type="http://schemas.openxmlformats.org/officeDocument/2006/relationships/hyperlink" Target="https://prozorro.gov.ua/uk/tender/UA-2026-04-01-011873-a" TargetMode="External"/><Relationship Id="rId267" Type="http://schemas.openxmlformats.org/officeDocument/2006/relationships/hyperlink" Target="https://prozorro.gov.ua/uk/tender/UA-2026-04-08-009683-a" TargetMode="External"/><Relationship Id="rId288" Type="http://schemas.openxmlformats.org/officeDocument/2006/relationships/hyperlink" Target="https://prozorro.gov.ua/uk/tender/UA-2026-04-10-003902-a" TargetMode="External"/><Relationship Id="rId15" Type="http://schemas.openxmlformats.org/officeDocument/2006/relationships/hyperlink" Target="https://prozorro.gov.ua/uk/tender/UA-2026-01-09-005572-a" TargetMode="External"/><Relationship Id="rId36" Type="http://schemas.openxmlformats.org/officeDocument/2006/relationships/hyperlink" Target="https://prozorro.gov.ua/uk/tender/UA-2026-01-20-008834-a" TargetMode="External"/><Relationship Id="rId57" Type="http://schemas.openxmlformats.org/officeDocument/2006/relationships/hyperlink" Target="https://prozorro.gov.ua/uk/tender/UA-2026-01-09-006853-a" TargetMode="External"/><Relationship Id="rId106" Type="http://schemas.openxmlformats.org/officeDocument/2006/relationships/hyperlink" Target="https://prozorro.gov.ua/uk/tender/UA-2026-02-02-007904-a" TargetMode="External"/><Relationship Id="rId127" Type="http://schemas.openxmlformats.org/officeDocument/2006/relationships/hyperlink" Target="https://prozorro.gov.ua/uk/tender/UA-2026-02-05-015265-a" TargetMode="External"/><Relationship Id="rId262" Type="http://schemas.openxmlformats.org/officeDocument/2006/relationships/hyperlink" Target="https://zakupivli.pro/gov/tenders/ua-2026-04-07-005888-a" TargetMode="External"/><Relationship Id="rId283" Type="http://schemas.openxmlformats.org/officeDocument/2006/relationships/hyperlink" Target="https://prozorro.gov.ua/uk/tender/UA-2026-04-10-009753-a" TargetMode="External"/><Relationship Id="rId10" Type="http://schemas.openxmlformats.org/officeDocument/2006/relationships/hyperlink" Target="https://prozorro.gov.ua/uk/tender/UA-2026-01-02-006826-a" TargetMode="External"/><Relationship Id="rId31" Type="http://schemas.openxmlformats.org/officeDocument/2006/relationships/hyperlink" Target="https://prozorro.gov.ua/uk/tender/UA-2026-01-19-001979-a" TargetMode="External"/><Relationship Id="rId52" Type="http://schemas.openxmlformats.org/officeDocument/2006/relationships/hyperlink" Target="https://zakupivli.pro/gov/tenders/ua-2026-01-15-010905-a" TargetMode="External"/><Relationship Id="rId73" Type="http://schemas.openxmlformats.org/officeDocument/2006/relationships/hyperlink" Target="https://prozorro.gov.ua/uk/tender/UA-2026-01-21-000117-a" TargetMode="External"/><Relationship Id="rId78" Type="http://schemas.openxmlformats.org/officeDocument/2006/relationships/hyperlink" Target="https://zakupivli.pro/gov/tenders/ua-2026-01-23-001958-a" TargetMode="External"/><Relationship Id="rId94" Type="http://schemas.openxmlformats.org/officeDocument/2006/relationships/hyperlink" Target="https://prozorro.gov.ua/uk/tender/UA-2026-02-02-000531-a" TargetMode="External"/><Relationship Id="rId99" Type="http://schemas.openxmlformats.org/officeDocument/2006/relationships/hyperlink" Target="https://prozorro.gov.ua/uk/tender/UA-2026-02-03-003488-a" TargetMode="External"/><Relationship Id="rId101" Type="http://schemas.openxmlformats.org/officeDocument/2006/relationships/hyperlink" Target="https://public-bid.com.ua/tender/28254663" TargetMode="External"/><Relationship Id="rId122" Type="http://schemas.openxmlformats.org/officeDocument/2006/relationships/hyperlink" Target="https://prozorro.gov.ua/uk/tender/UA-2026-02-04-013621-a" TargetMode="External"/><Relationship Id="rId143" Type="http://schemas.openxmlformats.org/officeDocument/2006/relationships/hyperlink" Target="https://prozorro.gov.ua/uk/tender/UA-2026-02-12-009706-a" TargetMode="External"/><Relationship Id="rId148" Type="http://schemas.openxmlformats.org/officeDocument/2006/relationships/hyperlink" Target="https://prozorro.gov.ua/uk/tender/UA-2026-02-18-002010-a" TargetMode="External"/><Relationship Id="rId164" Type="http://schemas.openxmlformats.org/officeDocument/2006/relationships/hyperlink" Target="https://zakupivli.pro/gov/tenders/ua-2026-02-19-003555-a" TargetMode="External"/><Relationship Id="rId169" Type="http://schemas.openxmlformats.org/officeDocument/2006/relationships/hyperlink" Target="https://prozorro.gov.ua/uk/tender/UA-2026-02-24-010587-a" TargetMode="External"/><Relationship Id="rId185" Type="http://schemas.openxmlformats.org/officeDocument/2006/relationships/hyperlink" Target="https://zakupivli.pro/gov/tenders/ua-2026-02-25-008046-a" TargetMode="External"/><Relationship Id="rId4" Type="http://schemas.openxmlformats.org/officeDocument/2006/relationships/hyperlink" Target="https://prozorro.gov.ua/uk/tender/UA-2026-01-06-005909-a" TargetMode="External"/><Relationship Id="rId9" Type="http://schemas.openxmlformats.org/officeDocument/2006/relationships/hyperlink" Target="https://prozorro.gov.ua/uk/tender/UA-2026-01-02-006800-a" TargetMode="External"/><Relationship Id="rId180" Type="http://schemas.openxmlformats.org/officeDocument/2006/relationships/hyperlink" Target="https://prozorro.gov.ua/uk/tender/UA-2026-02-19-005601-a" TargetMode="External"/><Relationship Id="rId210" Type="http://schemas.openxmlformats.org/officeDocument/2006/relationships/hyperlink" Target="https://prozorro.gov.ua/uk/tender/UA-2026-03-13-008684-a" TargetMode="External"/><Relationship Id="rId215" Type="http://schemas.openxmlformats.org/officeDocument/2006/relationships/hyperlink" Target="https://prozorro.gov.ua/uk/tender/UA-2026-03-18-008494-a" TargetMode="External"/><Relationship Id="rId236" Type="http://schemas.openxmlformats.org/officeDocument/2006/relationships/hyperlink" Target="https://prozorro.gov.ua/uk/tender/UA-2026-03-26-010831-a" TargetMode="External"/><Relationship Id="rId257" Type="http://schemas.openxmlformats.org/officeDocument/2006/relationships/hyperlink" Target="https://prozorro.gov.ua/uk/tender/UA-2026-04-02-003636-a" TargetMode="External"/><Relationship Id="rId278" Type="http://schemas.openxmlformats.org/officeDocument/2006/relationships/hyperlink" Target="https://prozorro.gov.ua/uk/tender/UA-2026-04-15-007559-a" TargetMode="External"/><Relationship Id="rId26" Type="http://schemas.openxmlformats.org/officeDocument/2006/relationships/hyperlink" Target="https://zakupivli.pro/gov/tenders/ua-2026-01-08-004985-a" TargetMode="External"/><Relationship Id="rId231" Type="http://schemas.openxmlformats.org/officeDocument/2006/relationships/hyperlink" Target="https://prozorro.gov.ua/uk/tender/UA-2026-03-26-007396-a" TargetMode="External"/><Relationship Id="rId252" Type="http://schemas.openxmlformats.org/officeDocument/2006/relationships/hyperlink" Target="https://prozorro.gov.ua/uk/tender/UA-2026-04-01-004712-a" TargetMode="External"/><Relationship Id="rId273" Type="http://schemas.openxmlformats.org/officeDocument/2006/relationships/hyperlink" Target="https://prozorro.gov.ua/uk/tender/UA-2026-04-13-005105-a" TargetMode="External"/><Relationship Id="rId294" Type="http://schemas.openxmlformats.org/officeDocument/2006/relationships/hyperlink" Target="https://prozorro.gov.ua/uk/tender/UA-2026-04-14-012131-a" TargetMode="External"/><Relationship Id="rId47" Type="http://schemas.openxmlformats.org/officeDocument/2006/relationships/hyperlink" Target="https://prozorro.gov.ua/uk/tender/UA-2026-01-20-016315-a" TargetMode="External"/><Relationship Id="rId68" Type="http://schemas.openxmlformats.org/officeDocument/2006/relationships/hyperlink" Target="https://prozorro.gov.ua/uk/tender/UA-2026-01-27-019267-a" TargetMode="External"/><Relationship Id="rId89" Type="http://schemas.openxmlformats.org/officeDocument/2006/relationships/hyperlink" Target="https://prozorro.gov.ua/uk/tender/UA-2026-02-02-004794-a" TargetMode="External"/><Relationship Id="rId112" Type="http://schemas.openxmlformats.org/officeDocument/2006/relationships/hyperlink" Target="https://prozorro.gov.ua/uk/tender/UA-2026-02-09-008622-a" TargetMode="External"/><Relationship Id="rId133" Type="http://schemas.openxmlformats.org/officeDocument/2006/relationships/hyperlink" Target="https://prozorro.gov.ua/uk/tender/UA-2026-02-09-008466-a" TargetMode="External"/><Relationship Id="rId154" Type="http://schemas.openxmlformats.org/officeDocument/2006/relationships/hyperlink" Target="https://prozorro.gov.ua/uk/tender/UA-2026-02-18-005908-a" TargetMode="External"/><Relationship Id="rId175" Type="http://schemas.openxmlformats.org/officeDocument/2006/relationships/hyperlink" Target="https://prozorro.gov.ua/uk/tender/UA-2026-02-19-006975-a" TargetMode="External"/><Relationship Id="rId196" Type="http://schemas.openxmlformats.org/officeDocument/2006/relationships/hyperlink" Target="https://zakupivli.pro/gov/tenders/ua-2026-03-04-015047-a" TargetMode="External"/><Relationship Id="rId200" Type="http://schemas.openxmlformats.org/officeDocument/2006/relationships/hyperlink" Target="https://prozorro.gov.ua/uk/tender/UA-2026-03-09-006395-a" TargetMode="External"/><Relationship Id="rId16" Type="http://schemas.openxmlformats.org/officeDocument/2006/relationships/hyperlink" Target="https://prozorro.gov.ua/uk/tender/UA-2026-01-09-002919-a" TargetMode="External"/><Relationship Id="rId221" Type="http://schemas.openxmlformats.org/officeDocument/2006/relationships/hyperlink" Target="https://zakupivli.pro/gov/tenders/ua-2026-02-17-007203-a" TargetMode="External"/><Relationship Id="rId242" Type="http://schemas.openxmlformats.org/officeDocument/2006/relationships/hyperlink" Target="https://prozorro.gov.ua/uk/tender/UA-2026-04-07-004288-a" TargetMode="External"/><Relationship Id="rId263" Type="http://schemas.openxmlformats.org/officeDocument/2006/relationships/hyperlink" Target="https://prozorro.gov.ua/uk/tender/UA-2026-04-08-011239-a" TargetMode="External"/><Relationship Id="rId284" Type="http://schemas.openxmlformats.org/officeDocument/2006/relationships/hyperlink" Target="https://prozorro.gov.ua/uk/plan/UA-P-2026-04-14-000486-a" TargetMode="External"/><Relationship Id="rId37" Type="http://schemas.openxmlformats.org/officeDocument/2006/relationships/hyperlink" Target="https://prozorro.gov.ua/uk/tender/UA-2026-01-19-015328-a" TargetMode="External"/><Relationship Id="rId58" Type="http://schemas.openxmlformats.org/officeDocument/2006/relationships/hyperlink" Target="https://prozorro.gov.ua/uk/tender/UA-2026-01-09-007037-a" TargetMode="External"/><Relationship Id="rId79" Type="http://schemas.openxmlformats.org/officeDocument/2006/relationships/hyperlink" Target="https://zakupivli.pro/gov/tenders/ua-2026-01-23-015042-a" TargetMode="External"/><Relationship Id="rId102" Type="http://schemas.openxmlformats.org/officeDocument/2006/relationships/hyperlink" Target="https://prozorro.gov.ua/uk/tender/UA-2026-01-30-003641-a" TargetMode="External"/><Relationship Id="rId123" Type="http://schemas.openxmlformats.org/officeDocument/2006/relationships/hyperlink" Target="https://prozorro.gov.ua/uk/tender/UA-2026-02-04-014959-a" TargetMode="External"/><Relationship Id="rId144" Type="http://schemas.openxmlformats.org/officeDocument/2006/relationships/hyperlink" Target="https://prozorro.gov.ua/uk/tender/UA-2026-02-17-010460-a" TargetMode="External"/><Relationship Id="rId90" Type="http://schemas.openxmlformats.org/officeDocument/2006/relationships/hyperlink" Target="https://prozorro.gov.ua/uk/tender/UA-2026-02-02-005167-a" TargetMode="External"/><Relationship Id="rId165" Type="http://schemas.openxmlformats.org/officeDocument/2006/relationships/hyperlink" Target="https://public-bid.com.ua/plan/36778848" TargetMode="External"/><Relationship Id="rId186" Type="http://schemas.openxmlformats.org/officeDocument/2006/relationships/hyperlink" Target="https://zakupivli.pro/gov/tenders/ua-2026-02-27-009449-a/lot-c904fb3a9c0b47ab944d7cc1e11b1233" TargetMode="External"/><Relationship Id="rId211" Type="http://schemas.openxmlformats.org/officeDocument/2006/relationships/hyperlink" Target="https://prozorro.gov.ua/uk/tender/UA-2026-03-24-009041-a" TargetMode="External"/><Relationship Id="rId232" Type="http://schemas.openxmlformats.org/officeDocument/2006/relationships/hyperlink" Target="https://prozorro.gov.ua/uk/tender/UA-2026-03-25-012335-a" TargetMode="External"/><Relationship Id="rId253" Type="http://schemas.openxmlformats.org/officeDocument/2006/relationships/hyperlink" Target="https://prozorro.gov.ua/uk/tender/UA-2026-04-06-005449-a" TargetMode="External"/><Relationship Id="rId274" Type="http://schemas.openxmlformats.org/officeDocument/2006/relationships/hyperlink" Target="https://prozorro.gov.ua/uk/tender/UA-2026-04-08-014568-a" TargetMode="External"/><Relationship Id="rId295" Type="http://schemas.openxmlformats.org/officeDocument/2006/relationships/hyperlink" Target="https://prozorro.gov.ua/uk/tender/UA-2026-04-13-000737-a" TargetMode="External"/><Relationship Id="rId27" Type="http://schemas.openxmlformats.org/officeDocument/2006/relationships/hyperlink" Target="https://zakupivli.pro/gov/tenders/ua-2026-01-09-006232-a" TargetMode="External"/><Relationship Id="rId48" Type="http://schemas.openxmlformats.org/officeDocument/2006/relationships/hyperlink" Target="https://prozorro.gov.ua/uk/tender/UA-2026-01-21-000074-a" TargetMode="External"/><Relationship Id="rId69" Type="http://schemas.openxmlformats.org/officeDocument/2006/relationships/hyperlink" Target="https://zakupivli.pro/gov/tenders/UA-2026-01-22-000488-a" TargetMode="External"/><Relationship Id="rId113" Type="http://schemas.openxmlformats.org/officeDocument/2006/relationships/hyperlink" Target="https://prozorro.gov.ua/uk/tender/UA-2026-02-09-009183-a" TargetMode="External"/><Relationship Id="rId134" Type="http://schemas.openxmlformats.org/officeDocument/2006/relationships/hyperlink" Target="https://prozorro.gov.ua/uk/tender/UA-2026-02-10-000065-a" TargetMode="External"/><Relationship Id="rId80" Type="http://schemas.openxmlformats.org/officeDocument/2006/relationships/hyperlink" Target="https://zakupivli.pro/gov/tenders/ua-2026-01-23-016460-a" TargetMode="External"/><Relationship Id="rId155" Type="http://schemas.openxmlformats.org/officeDocument/2006/relationships/hyperlink" Target="https://prozorro.gov.ua/uk/tender/UA-2026-02-13-015150-a" TargetMode="External"/><Relationship Id="rId176" Type="http://schemas.openxmlformats.org/officeDocument/2006/relationships/hyperlink" Target="https://prozorro.gov.ua/uk/tender/UA-2026-02-24-006853-a" TargetMode="External"/><Relationship Id="rId197" Type="http://schemas.openxmlformats.org/officeDocument/2006/relationships/hyperlink" Target="https://prozorro.gov.ua/uk/tender/UA-2026-03-09-005772-a" TargetMode="External"/><Relationship Id="rId201" Type="http://schemas.openxmlformats.org/officeDocument/2006/relationships/hyperlink" Target="https://prozorro.gov.ua/uk/tender/UA-2026-03-04-008406-a" TargetMode="External"/><Relationship Id="rId222" Type="http://schemas.openxmlformats.org/officeDocument/2006/relationships/hyperlink" Target="https://prozorro.gov.ua/uk/tender/UA-2026-03-30-012083-a" TargetMode="External"/><Relationship Id="rId243" Type="http://schemas.openxmlformats.org/officeDocument/2006/relationships/hyperlink" Target="https://prozorro.gov.ua/uk/tender/UA-2026-04-08-009382-a" TargetMode="External"/><Relationship Id="rId264" Type="http://schemas.openxmlformats.org/officeDocument/2006/relationships/hyperlink" Target="https://prozorro.gov.ua/uk/tender/UA-2026-04-08-011099-a" TargetMode="External"/><Relationship Id="rId285" Type="http://schemas.openxmlformats.org/officeDocument/2006/relationships/hyperlink" Target="https://prozorro.gov.ua/uk/tender/UA-2026-04-09-004251-a" TargetMode="External"/><Relationship Id="rId17" Type="http://schemas.openxmlformats.org/officeDocument/2006/relationships/hyperlink" Target="https://prozorro.gov.ua/uk/tender/UA-2026-01-07-007842-a" TargetMode="External"/><Relationship Id="rId38" Type="http://schemas.openxmlformats.org/officeDocument/2006/relationships/hyperlink" Target="https://prozorro.gov.ua/uk/tender/UA-2026-01-14-002953-a" TargetMode="External"/><Relationship Id="rId59" Type="http://schemas.openxmlformats.org/officeDocument/2006/relationships/hyperlink" Target="https://prozorro.gov.ua/uk/tender/UA-2026-01-26-007939-a" TargetMode="External"/><Relationship Id="rId103" Type="http://schemas.openxmlformats.org/officeDocument/2006/relationships/hyperlink" Target="https://prozorro.gov.ua/uk/tender/UA-2026-01-29-003737-a" TargetMode="External"/><Relationship Id="rId124" Type="http://schemas.openxmlformats.org/officeDocument/2006/relationships/hyperlink" Target="https://prozorro.gov.ua/uk/tender/UA-2026-02-05-004701-a" TargetMode="External"/><Relationship Id="rId70" Type="http://schemas.openxmlformats.org/officeDocument/2006/relationships/hyperlink" Target="https://zakupivli.pro/gov/tenders/ua-2026-01-08-008082-a" TargetMode="External"/><Relationship Id="rId91" Type="http://schemas.openxmlformats.org/officeDocument/2006/relationships/hyperlink" Target="https://prozorro.gov.ua/uk/tender/UA-2026-01-30-009512-a" TargetMode="External"/><Relationship Id="rId145" Type="http://schemas.openxmlformats.org/officeDocument/2006/relationships/hyperlink" Target="https://prozorro.gov.ua/uk/tender/UA-2026-02-17-012202-a" TargetMode="External"/><Relationship Id="rId166" Type="http://schemas.openxmlformats.org/officeDocument/2006/relationships/hyperlink" Target="https://prozorro.gov.ua/uk/tender/UA-2026-02-18-002137-a" TargetMode="External"/><Relationship Id="rId187" Type="http://schemas.openxmlformats.org/officeDocument/2006/relationships/hyperlink" Target="https://prozorro.gov.ua/uk/contract/UA-2026-02-27-011194-a-c1" TargetMode="External"/><Relationship Id="rId1" Type="http://schemas.openxmlformats.org/officeDocument/2006/relationships/hyperlink" Target="https://prozorro.gov.ua/tender/UA-2026-01-02-005311-a" TargetMode="External"/><Relationship Id="rId212" Type="http://schemas.openxmlformats.org/officeDocument/2006/relationships/hyperlink" Target="https://prozorro.gov.ua/tender/UA-2026-03-23-007930-a" TargetMode="External"/><Relationship Id="rId233" Type="http://schemas.openxmlformats.org/officeDocument/2006/relationships/hyperlink" Target="https://prozorro.gov.ua/uk/tender/UA-2026-03-26-005179-a" TargetMode="External"/><Relationship Id="rId254" Type="http://schemas.openxmlformats.org/officeDocument/2006/relationships/hyperlink" Target="https://prozorro.gov.ua/uk/tender/UA-2026-04-07-012817-a" TargetMode="External"/><Relationship Id="rId28" Type="http://schemas.openxmlformats.org/officeDocument/2006/relationships/hyperlink" Target="https://zakupivli.pro/gov/tenders/ua-2026-01-19-006467-a" TargetMode="External"/><Relationship Id="rId49" Type="http://schemas.openxmlformats.org/officeDocument/2006/relationships/hyperlink" Target="https://prozorro.gov.ua/uk/tender/UA-2026-01-20-006582-a" TargetMode="External"/><Relationship Id="rId114" Type="http://schemas.openxmlformats.org/officeDocument/2006/relationships/hyperlink" Target="https://prozorro.gov.ua/uk/tender/UA-2026-02-05-000665-a" TargetMode="External"/><Relationship Id="rId275" Type="http://schemas.openxmlformats.org/officeDocument/2006/relationships/hyperlink" Target="https://zakupivli.pro/gov/tenders/ua-2026-01-15-006203-a" TargetMode="External"/><Relationship Id="rId296" Type="http://schemas.openxmlformats.org/officeDocument/2006/relationships/hyperlink" Target="https://prozorro.gov.ua/uk/tender/UA-2026-04-14-006860-a" TargetMode="External"/><Relationship Id="rId60" Type="http://schemas.openxmlformats.org/officeDocument/2006/relationships/hyperlink" Target="https://prozorro.gov.ua/uk/tender/UA-2026-01-26-006898-a" TargetMode="External"/><Relationship Id="rId81" Type="http://schemas.openxmlformats.org/officeDocument/2006/relationships/hyperlink" Target="https://zakupivli.pro/gov/tenders/ua-2026-01-23-017266-a" TargetMode="External"/><Relationship Id="rId135" Type="http://schemas.openxmlformats.org/officeDocument/2006/relationships/hyperlink" Target="https://prozorro.gov.ua/uk/tender/UA-2026-02-06-014387-a" TargetMode="External"/><Relationship Id="rId156" Type="http://schemas.openxmlformats.org/officeDocument/2006/relationships/hyperlink" Target="https://www.dzo.com.ua/tenders/30453875" TargetMode="External"/><Relationship Id="rId177" Type="http://schemas.openxmlformats.org/officeDocument/2006/relationships/hyperlink" Target="https://prozorro.gov.ua/uk/tender/UA-2026-02-20-004601-a" TargetMode="External"/><Relationship Id="rId198" Type="http://schemas.openxmlformats.org/officeDocument/2006/relationships/hyperlink" Target="https://prozorro.gov.ua/uk/tender/UA-2026-02-13-004759-a" TargetMode="External"/><Relationship Id="rId202" Type="http://schemas.openxmlformats.org/officeDocument/2006/relationships/hyperlink" Target="https://prozorro.gov.ua/uk/tender/UA-2026-03-11-007808-a" TargetMode="External"/><Relationship Id="rId223" Type="http://schemas.openxmlformats.org/officeDocument/2006/relationships/hyperlink" Target="https://prozorro.gov.ua/uk/tender/UA-2026-03-26-007359-a" TargetMode="External"/><Relationship Id="rId244" Type="http://schemas.openxmlformats.org/officeDocument/2006/relationships/hyperlink" Target="https://public-bid.com.ua/tender/28741957" TargetMode="External"/><Relationship Id="rId18" Type="http://schemas.openxmlformats.org/officeDocument/2006/relationships/hyperlink" Target="https://zakupivli.pro/gov/tenders/ua-2026-01-12-004804-a/lot-1643e5de6a9249fd8b5d9006ee3fa7b6" TargetMode="External"/><Relationship Id="rId39" Type="http://schemas.openxmlformats.org/officeDocument/2006/relationships/hyperlink" Target="https://prozorro.gov.ua/uk/tender/UA-2026-01-14-004765-a" TargetMode="External"/><Relationship Id="rId265" Type="http://schemas.openxmlformats.org/officeDocument/2006/relationships/hyperlink" Target="https://prozorro.gov.ua/uk/tender/UA-2026-04-08-010744-a" TargetMode="External"/><Relationship Id="rId286" Type="http://schemas.openxmlformats.org/officeDocument/2006/relationships/hyperlink" Target="https://prozorro.gov.ua/uk/tender/UA-2026-04-10-010093-a" TargetMode="External"/><Relationship Id="rId50" Type="http://schemas.openxmlformats.org/officeDocument/2006/relationships/hyperlink" Target="https://prozorro.gov.ua/uk/tender/UA-2026-01-16-008325-a" TargetMode="External"/><Relationship Id="rId104" Type="http://schemas.openxmlformats.org/officeDocument/2006/relationships/hyperlink" Target="https://zakupivli.pro/gov/tenders/ua-2026-01-29-002948-a" TargetMode="External"/><Relationship Id="rId125" Type="http://schemas.openxmlformats.org/officeDocument/2006/relationships/hyperlink" Target="https://prozorro.gov.ua/uk/tender/UA-2026-02-05-005684-a" TargetMode="External"/><Relationship Id="rId146" Type="http://schemas.openxmlformats.org/officeDocument/2006/relationships/hyperlink" Target="https://prozorro.gov.ua/uk/tender/UA-2026-02-17-003938-a" TargetMode="External"/><Relationship Id="rId167" Type="http://schemas.openxmlformats.org/officeDocument/2006/relationships/hyperlink" Target="https://prozorro.gov.ua/uk/tender/UA-2026-02-24-013160-a" TargetMode="External"/><Relationship Id="rId188" Type="http://schemas.openxmlformats.org/officeDocument/2006/relationships/hyperlink" Target="https://prozorro.gov.ua/uk/tender/UA-2026-02-25-011287-a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prozorro.gov.ua/uk/tender/UA-2026-02-07-000024-a" TargetMode="External"/><Relationship Id="rId13" Type="http://schemas.openxmlformats.org/officeDocument/2006/relationships/hyperlink" Target="https://prozorro.gov.ua/uk/tender/UA-2026-02-26-006516-a" TargetMode="External"/><Relationship Id="rId18" Type="http://schemas.openxmlformats.org/officeDocument/2006/relationships/hyperlink" Target="https://prozorro.gov.ua/uk/tender/UA-2026-04-08-004649-a" TargetMode="External"/><Relationship Id="rId26" Type="http://schemas.openxmlformats.org/officeDocument/2006/relationships/hyperlink" Target="https://prozorro.gov.ua/uk/tender/UA-2026-04-08-006971-a" TargetMode="External"/><Relationship Id="rId3" Type="http://schemas.openxmlformats.org/officeDocument/2006/relationships/hyperlink" Target="https://prozorro.gov.ua/uk/tender/UA-2026-02-03-013548-a" TargetMode="External"/><Relationship Id="rId21" Type="http://schemas.openxmlformats.org/officeDocument/2006/relationships/hyperlink" Target="https://prozorro.gov.ua/uk/tender/UA-2026-04-08-011099-a" TargetMode="External"/><Relationship Id="rId7" Type="http://schemas.openxmlformats.org/officeDocument/2006/relationships/hyperlink" Target="https://prozorro.gov.ua/uk/tender/UA-2026-02-09-009029-a" TargetMode="External"/><Relationship Id="rId12" Type="http://schemas.openxmlformats.org/officeDocument/2006/relationships/hyperlink" Target="https://prozorro.gov.ua/uk/tender/UA-2026-02-24-011135-a" TargetMode="External"/><Relationship Id="rId17" Type="http://schemas.openxmlformats.org/officeDocument/2006/relationships/hyperlink" Target="https://prozorro.gov.ua/uk/tender/UA-2026-03-30-009647-a" TargetMode="External"/><Relationship Id="rId25" Type="http://schemas.openxmlformats.org/officeDocument/2006/relationships/hyperlink" Target="https://prozorro.gov.ua/uk/tender/UA-2026-04-08-009217-a" TargetMode="External"/><Relationship Id="rId2" Type="http://schemas.openxmlformats.org/officeDocument/2006/relationships/hyperlink" Target="https://prozorro.gov.ua/uk/tender/UA-2026-04-07-011771-a" TargetMode="External"/><Relationship Id="rId16" Type="http://schemas.openxmlformats.org/officeDocument/2006/relationships/hyperlink" Target="https://prozorro.gov.ua/uk/tender/UA-2026-03-03-001881-a" TargetMode="External"/><Relationship Id="rId20" Type="http://schemas.openxmlformats.org/officeDocument/2006/relationships/hyperlink" Target="https://prozorro.gov.ua/uk/tender/UA-2026-04-08-011239-a" TargetMode="External"/><Relationship Id="rId29" Type="http://schemas.openxmlformats.org/officeDocument/2006/relationships/hyperlink" Target="https://prozorro.gov.ua/uk/tender/UA-2026-03-13-008684-a" TargetMode="External"/><Relationship Id="rId1" Type="http://schemas.openxmlformats.org/officeDocument/2006/relationships/hyperlink" Target="https://prozorro.gov.ua/uk/tender/UA-2026-03-24-012310-a" TargetMode="External"/><Relationship Id="rId6" Type="http://schemas.openxmlformats.org/officeDocument/2006/relationships/hyperlink" Target="https://prozorro.gov.ua/uk/tender/UA-2026-02-06-014679-a" TargetMode="External"/><Relationship Id="rId11" Type="http://schemas.openxmlformats.org/officeDocument/2006/relationships/hyperlink" Target="https://prozorro.gov.ua/uk/tender/UA-2026-02-09-009183-a" TargetMode="External"/><Relationship Id="rId24" Type="http://schemas.openxmlformats.org/officeDocument/2006/relationships/hyperlink" Target="https://prozorro.gov.ua/uk/tender/UA-2026-04-08-009683-a" TargetMode="External"/><Relationship Id="rId32" Type="http://schemas.openxmlformats.org/officeDocument/2006/relationships/printerSettings" Target="../printerSettings/printerSettings2.bin"/><Relationship Id="rId5" Type="http://schemas.openxmlformats.org/officeDocument/2006/relationships/hyperlink" Target="https://prozorro.gov.ua/uk/tender/UA-2026-02-06-014611-a" TargetMode="External"/><Relationship Id="rId15" Type="http://schemas.openxmlformats.org/officeDocument/2006/relationships/hyperlink" Target="https://prozorro.gov.ua/uk/tender/UA-2026-03-03-002047-a" TargetMode="External"/><Relationship Id="rId23" Type="http://schemas.openxmlformats.org/officeDocument/2006/relationships/hyperlink" Target="https://prozorro.gov.ua/uk/tender/UA-2026-04-08-010196-a" TargetMode="External"/><Relationship Id="rId28" Type="http://schemas.openxmlformats.org/officeDocument/2006/relationships/hyperlink" Target="https://prozorro.gov.ua/uk/tender/UA-2026-03-04-008406-a" TargetMode="External"/><Relationship Id="rId10" Type="http://schemas.openxmlformats.org/officeDocument/2006/relationships/hyperlink" Target="https://prozorro.gov.ua/uk/tender/UA-2026-02-09-008622-a" TargetMode="External"/><Relationship Id="rId19" Type="http://schemas.openxmlformats.org/officeDocument/2006/relationships/hyperlink" Target="https://prozorro.gov.ua/uk/tender/UA-2026-04-08-004481-a" TargetMode="External"/><Relationship Id="rId31" Type="http://schemas.openxmlformats.org/officeDocument/2006/relationships/hyperlink" Target="https://prozorro.gov.ua/uk/tender/UA-2026-04-10-009753-a" TargetMode="External"/><Relationship Id="rId4" Type="http://schemas.openxmlformats.org/officeDocument/2006/relationships/hyperlink" Target="https://prozorro.gov.ua/uk/tender/UA-2026-01-30-003641-a" TargetMode="External"/><Relationship Id="rId9" Type="http://schemas.openxmlformats.org/officeDocument/2006/relationships/hyperlink" Target="https://prozorro.gov.ua/uk/tender/UA-2026-02-09-008825-a" TargetMode="External"/><Relationship Id="rId14" Type="http://schemas.openxmlformats.org/officeDocument/2006/relationships/hyperlink" Target="https://prozorro.gov.ua/uk/tender/UA-2026-02-27-009268-a" TargetMode="External"/><Relationship Id="rId22" Type="http://schemas.openxmlformats.org/officeDocument/2006/relationships/hyperlink" Target="https://prozorro.gov.ua/uk/tender/UA-2026-04-08-010744-a" TargetMode="External"/><Relationship Id="rId27" Type="http://schemas.openxmlformats.org/officeDocument/2006/relationships/hyperlink" Target="https://prozorro.gov.ua/uk/tender/UA-2026-02-16-007006-a" TargetMode="External"/><Relationship Id="rId30" Type="http://schemas.openxmlformats.org/officeDocument/2006/relationships/hyperlink" Target="https://prozorro.gov.ua/uk/tender/UA-2026-02-24-010587-a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64"/>
  <sheetViews>
    <sheetView tabSelected="1" view="pageBreakPreview" topLeftCell="A3" zoomScale="52" zoomScaleNormal="52" zoomScaleSheetLayoutView="52" workbookViewId="0">
      <selection activeCell="H3" sqref="H3:I3"/>
    </sheetView>
  </sheetViews>
  <sheetFormatPr defaultColWidth="8.85546875" defaultRowHeight="15.75" x14ac:dyDescent="0.25"/>
  <cols>
    <col min="1" max="1" width="5.28515625" style="29" customWidth="1"/>
    <col min="2" max="2" width="26.85546875" style="74" customWidth="1"/>
    <col min="3" max="3" width="20.7109375" style="29" customWidth="1"/>
    <col min="4" max="4" width="11" style="29" customWidth="1"/>
    <col min="5" max="5" width="52" style="74" customWidth="1"/>
    <col min="6" max="6" width="14" style="29" customWidth="1"/>
    <col min="7" max="7" width="15.85546875" style="30" customWidth="1"/>
    <col min="8" max="8" width="14" style="29" customWidth="1"/>
    <col min="9" max="9" width="26.42578125" style="29" customWidth="1"/>
    <col min="10" max="10" width="16.85546875" style="29" customWidth="1"/>
    <col min="11" max="11" width="13.28515625" style="29" customWidth="1"/>
    <col min="12" max="12" width="11.28515625" style="29" customWidth="1"/>
    <col min="13" max="13" width="16.42578125" style="29" customWidth="1"/>
    <col min="14" max="14" width="68" style="74" customWidth="1"/>
    <col min="15" max="15" width="51.140625" style="5" customWidth="1"/>
    <col min="16" max="16" width="8.85546875" style="31" customWidth="1"/>
    <col min="17" max="16384" width="8.85546875" style="31"/>
  </cols>
  <sheetData>
    <row r="1" spans="1:16" x14ac:dyDescent="0.25">
      <c r="H1" s="102" t="s">
        <v>67</v>
      </c>
      <c r="I1" s="102"/>
    </row>
    <row r="2" spans="1:16" ht="31.9" customHeight="1" x14ac:dyDescent="0.25">
      <c r="H2" s="102" t="s">
        <v>4</v>
      </c>
      <c r="I2" s="102"/>
    </row>
    <row r="3" spans="1:16" x14ac:dyDescent="0.25">
      <c r="H3" s="102" t="s">
        <v>1848</v>
      </c>
      <c r="I3" s="102"/>
    </row>
    <row r="4" spans="1:16" ht="39" customHeight="1" x14ac:dyDescent="0.25">
      <c r="A4" s="103" t="s">
        <v>72</v>
      </c>
      <c r="B4" s="103"/>
      <c r="C4" s="103"/>
      <c r="D4" s="103"/>
      <c r="E4" s="103"/>
      <c r="F4" s="103"/>
      <c r="G4" s="103"/>
      <c r="H4" s="103"/>
      <c r="I4" s="103"/>
    </row>
    <row r="5" spans="1:16" x14ac:dyDescent="0.25">
      <c r="A5" s="32"/>
      <c r="B5" s="33"/>
      <c r="C5" s="32"/>
      <c r="D5" s="32"/>
      <c r="E5" s="33"/>
      <c r="F5" s="32"/>
      <c r="G5" s="34"/>
      <c r="H5" s="104" t="s">
        <v>1846</v>
      </c>
      <c r="I5" s="104"/>
    </row>
    <row r="6" spans="1:16" ht="34.9" customHeight="1" x14ac:dyDescent="0.25">
      <c r="A6" s="101" t="s">
        <v>0</v>
      </c>
      <c r="B6" s="101" t="s">
        <v>60</v>
      </c>
      <c r="C6" s="101" t="s">
        <v>61</v>
      </c>
      <c r="D6" s="101" t="s">
        <v>82</v>
      </c>
      <c r="E6" s="101" t="s">
        <v>1</v>
      </c>
      <c r="F6" s="101" t="s">
        <v>62</v>
      </c>
      <c r="G6" s="107" t="s">
        <v>53</v>
      </c>
      <c r="H6" s="101" t="s">
        <v>3</v>
      </c>
      <c r="I6" s="101" t="s">
        <v>83</v>
      </c>
      <c r="J6" s="105" t="s">
        <v>85</v>
      </c>
      <c r="K6" s="105" t="s">
        <v>86</v>
      </c>
      <c r="L6" s="105"/>
      <c r="M6" s="105"/>
      <c r="N6" s="105"/>
      <c r="O6" s="106" t="s">
        <v>87</v>
      </c>
      <c r="P6" s="105" t="s">
        <v>111</v>
      </c>
    </row>
    <row r="7" spans="1:16" ht="16.149999999999999" customHeight="1" x14ac:dyDescent="0.25">
      <c r="A7" s="101"/>
      <c r="B7" s="101"/>
      <c r="C7" s="101"/>
      <c r="D7" s="101"/>
      <c r="E7" s="101"/>
      <c r="F7" s="101"/>
      <c r="G7" s="107"/>
      <c r="H7" s="101"/>
      <c r="I7" s="101"/>
      <c r="J7" s="105"/>
      <c r="K7" s="105" t="s">
        <v>112</v>
      </c>
      <c r="L7" s="105" t="s">
        <v>89</v>
      </c>
      <c r="M7" s="105" t="s">
        <v>113</v>
      </c>
      <c r="N7" s="105" t="s">
        <v>91</v>
      </c>
      <c r="O7" s="106"/>
      <c r="P7" s="105"/>
    </row>
    <row r="8" spans="1:16" ht="51" customHeight="1" x14ac:dyDescent="0.25">
      <c r="A8" s="101"/>
      <c r="B8" s="101"/>
      <c r="C8" s="101"/>
      <c r="D8" s="101"/>
      <c r="E8" s="35" t="s">
        <v>2</v>
      </c>
      <c r="F8" s="101"/>
      <c r="G8" s="36" t="s">
        <v>5</v>
      </c>
      <c r="H8" s="101"/>
      <c r="I8" s="101"/>
      <c r="J8" s="105"/>
      <c r="K8" s="105"/>
      <c r="L8" s="105"/>
      <c r="M8" s="105"/>
      <c r="N8" s="105"/>
      <c r="O8" s="106"/>
      <c r="P8" s="105"/>
    </row>
    <row r="9" spans="1:16" x14ac:dyDescent="0.25">
      <c r="A9" s="73">
        <v>1</v>
      </c>
      <c r="B9" s="73">
        <v>2</v>
      </c>
      <c r="C9" s="73">
        <v>3</v>
      </c>
      <c r="D9" s="73">
        <v>4</v>
      </c>
      <c r="E9" s="73">
        <v>5</v>
      </c>
      <c r="F9" s="73">
        <v>6</v>
      </c>
      <c r="G9" s="37">
        <v>7</v>
      </c>
      <c r="H9" s="73">
        <v>8</v>
      </c>
      <c r="I9" s="73">
        <v>9</v>
      </c>
      <c r="J9" s="73">
        <v>10</v>
      </c>
      <c r="K9" s="73">
        <v>11</v>
      </c>
      <c r="L9" s="73">
        <v>12</v>
      </c>
      <c r="M9" s="73">
        <v>13</v>
      </c>
      <c r="N9" s="73">
        <v>14</v>
      </c>
      <c r="O9" s="8">
        <v>15</v>
      </c>
      <c r="P9" s="72">
        <v>16</v>
      </c>
    </row>
    <row r="10" spans="1:16" ht="19.899999999999999" customHeight="1" x14ac:dyDescent="0.25">
      <c r="A10" s="28"/>
      <c r="B10" s="38" t="s">
        <v>52</v>
      </c>
      <c r="C10" s="39"/>
      <c r="D10" s="39"/>
      <c r="E10" s="40"/>
      <c r="F10" s="28"/>
      <c r="G10" s="41">
        <f>SUM(G13:G564)</f>
        <v>975796.98060000001</v>
      </c>
      <c r="H10" s="42"/>
      <c r="I10" s="42"/>
      <c r="J10" s="42"/>
      <c r="K10" s="42"/>
      <c r="L10" s="42"/>
      <c r="M10" s="42"/>
      <c r="N10" s="66"/>
      <c r="O10" s="89"/>
      <c r="P10" s="66"/>
    </row>
    <row r="11" spans="1:16" x14ac:dyDescent="0.25">
      <c r="A11" s="43"/>
      <c r="B11" s="44" t="s">
        <v>54</v>
      </c>
      <c r="C11" s="45"/>
      <c r="D11" s="45"/>
      <c r="E11" s="46"/>
      <c r="F11" s="43"/>
      <c r="G11" s="47"/>
      <c r="H11" s="48"/>
      <c r="I11" s="48"/>
      <c r="J11" s="48"/>
      <c r="K11" s="48"/>
      <c r="L11" s="48"/>
      <c r="M11" s="48"/>
      <c r="N11" s="65"/>
      <c r="O11" s="90"/>
      <c r="P11" s="65"/>
    </row>
    <row r="12" spans="1:16" x14ac:dyDescent="0.25">
      <c r="A12" s="49"/>
      <c r="B12" s="50" t="s">
        <v>11</v>
      </c>
      <c r="C12" s="51"/>
      <c r="D12" s="51"/>
      <c r="E12" s="52"/>
      <c r="F12" s="49"/>
      <c r="G12" s="53"/>
      <c r="H12" s="49"/>
      <c r="I12" s="49"/>
      <c r="J12" s="49"/>
      <c r="K12" s="49"/>
      <c r="L12" s="49"/>
      <c r="M12" s="49"/>
      <c r="N12" s="52"/>
      <c r="O12" s="91"/>
      <c r="P12" s="52"/>
    </row>
    <row r="13" spans="1:16" ht="51" customHeight="1" x14ac:dyDescent="0.25">
      <c r="A13" s="54">
        <v>1</v>
      </c>
      <c r="B13" s="55" t="s">
        <v>428</v>
      </c>
      <c r="C13" s="54" t="s">
        <v>75</v>
      </c>
      <c r="D13" s="54" t="s">
        <v>64</v>
      </c>
      <c r="E13" s="55" t="s">
        <v>264</v>
      </c>
      <c r="F13" s="56">
        <v>46029</v>
      </c>
      <c r="G13" s="18">
        <v>322.2</v>
      </c>
      <c r="H13" s="54" t="s">
        <v>51</v>
      </c>
      <c r="I13" s="54" t="s">
        <v>426</v>
      </c>
      <c r="J13" s="54">
        <v>39624900</v>
      </c>
      <c r="K13" s="54" t="s">
        <v>197</v>
      </c>
      <c r="L13" s="54">
        <v>6430</v>
      </c>
      <c r="M13" s="54"/>
      <c r="N13" s="55" t="s">
        <v>265</v>
      </c>
      <c r="O13" s="15" t="s">
        <v>266</v>
      </c>
      <c r="P13" s="55"/>
    </row>
    <row r="14" spans="1:16" s="58" customFormat="1" ht="48.6" customHeight="1" x14ac:dyDescent="0.25">
      <c r="A14" s="54">
        <v>2</v>
      </c>
      <c r="B14" s="55" t="s">
        <v>428</v>
      </c>
      <c r="C14" s="54" t="s">
        <v>75</v>
      </c>
      <c r="D14" s="54" t="s">
        <v>63</v>
      </c>
      <c r="E14" s="55" t="s">
        <v>267</v>
      </c>
      <c r="F14" s="56">
        <v>46030</v>
      </c>
      <c r="G14" s="18">
        <v>305</v>
      </c>
      <c r="H14" s="54" t="s">
        <v>51</v>
      </c>
      <c r="I14" s="54" t="s">
        <v>608</v>
      </c>
      <c r="J14" s="54">
        <v>1976625</v>
      </c>
      <c r="K14" s="54" t="s">
        <v>268</v>
      </c>
      <c r="L14" s="54">
        <v>2260</v>
      </c>
      <c r="M14" s="54"/>
      <c r="N14" s="55" t="s">
        <v>269</v>
      </c>
      <c r="O14" s="15" t="s">
        <v>270</v>
      </c>
      <c r="P14" s="55"/>
    </row>
    <row r="15" spans="1:16" ht="47.25" x14ac:dyDescent="0.25">
      <c r="A15" s="54">
        <v>3</v>
      </c>
      <c r="B15" s="55" t="s">
        <v>428</v>
      </c>
      <c r="C15" s="54" t="s">
        <v>225</v>
      </c>
      <c r="D15" s="54" t="s">
        <v>63</v>
      </c>
      <c r="E15" s="55" t="s">
        <v>272</v>
      </c>
      <c r="F15" s="56">
        <v>46031</v>
      </c>
      <c r="G15" s="18">
        <v>274.5</v>
      </c>
      <c r="H15" s="54" t="s">
        <v>51</v>
      </c>
      <c r="I15" s="54" t="s">
        <v>427</v>
      </c>
      <c r="J15" s="54">
        <v>44838860</v>
      </c>
      <c r="K15" s="54" t="s">
        <v>279</v>
      </c>
      <c r="L15" s="54">
        <v>5000</v>
      </c>
      <c r="M15" s="54"/>
      <c r="N15" s="55" t="s">
        <v>271</v>
      </c>
      <c r="O15" s="15" t="s">
        <v>273</v>
      </c>
      <c r="P15" s="55"/>
    </row>
    <row r="16" spans="1:16" s="58" customFormat="1" ht="69" customHeight="1" x14ac:dyDescent="0.25">
      <c r="A16" s="54">
        <v>4</v>
      </c>
      <c r="B16" s="55" t="s">
        <v>428</v>
      </c>
      <c r="C16" s="54" t="s">
        <v>75</v>
      </c>
      <c r="D16" s="54" t="s">
        <v>63</v>
      </c>
      <c r="E16" s="55" t="s">
        <v>429</v>
      </c>
      <c r="F16" s="56">
        <v>46034</v>
      </c>
      <c r="G16" s="18">
        <v>1886.539</v>
      </c>
      <c r="H16" s="54" t="s">
        <v>51</v>
      </c>
      <c r="I16" s="54" t="s">
        <v>632</v>
      </c>
      <c r="J16" s="54">
        <v>44990084</v>
      </c>
      <c r="K16" s="54" t="s">
        <v>430</v>
      </c>
      <c r="L16" s="54">
        <v>38640</v>
      </c>
      <c r="M16" s="54"/>
      <c r="N16" s="55" t="s">
        <v>431</v>
      </c>
      <c r="O16" s="15" t="s">
        <v>432</v>
      </c>
      <c r="P16" s="55"/>
    </row>
    <row r="17" spans="1:16" s="58" customFormat="1" ht="49.9" customHeight="1" x14ac:dyDescent="0.25">
      <c r="A17" s="54">
        <v>5</v>
      </c>
      <c r="B17" s="55" t="s">
        <v>428</v>
      </c>
      <c r="C17" s="54" t="s">
        <v>75</v>
      </c>
      <c r="D17" s="54" t="s">
        <v>63</v>
      </c>
      <c r="E17" s="55" t="s">
        <v>609</v>
      </c>
      <c r="F17" s="56">
        <v>46042</v>
      </c>
      <c r="G17" s="18">
        <v>709.73099999999999</v>
      </c>
      <c r="H17" s="54" t="s">
        <v>51</v>
      </c>
      <c r="I17" s="54" t="s">
        <v>743</v>
      </c>
      <c r="J17" s="54">
        <v>42210926</v>
      </c>
      <c r="K17" s="54" t="s">
        <v>430</v>
      </c>
      <c r="L17" s="54">
        <v>7600</v>
      </c>
      <c r="M17" s="54"/>
      <c r="N17" s="55" t="s">
        <v>610</v>
      </c>
      <c r="O17" s="15" t="s">
        <v>611</v>
      </c>
      <c r="P17" s="55"/>
    </row>
    <row r="18" spans="1:16" s="58" customFormat="1" ht="52.9" customHeight="1" x14ac:dyDescent="0.25">
      <c r="A18" s="54">
        <v>6</v>
      </c>
      <c r="B18" s="55" t="s">
        <v>428</v>
      </c>
      <c r="C18" s="54" t="s">
        <v>75</v>
      </c>
      <c r="D18" s="54" t="s">
        <v>63</v>
      </c>
      <c r="E18" s="55" t="s">
        <v>612</v>
      </c>
      <c r="F18" s="56">
        <v>46045</v>
      </c>
      <c r="G18" s="18">
        <v>248.34700000000001</v>
      </c>
      <c r="H18" s="54" t="s">
        <v>51</v>
      </c>
      <c r="I18" s="54" t="s">
        <v>744</v>
      </c>
      <c r="J18" s="54">
        <v>45954309</v>
      </c>
      <c r="K18" s="54" t="s">
        <v>430</v>
      </c>
      <c r="L18" s="54">
        <v>10250</v>
      </c>
      <c r="M18" s="54"/>
      <c r="N18" s="55" t="s">
        <v>613</v>
      </c>
      <c r="O18" s="15" t="s">
        <v>614</v>
      </c>
      <c r="P18" s="55"/>
    </row>
    <row r="19" spans="1:16" s="58" customFormat="1" ht="47.25" x14ac:dyDescent="0.25">
      <c r="A19" s="54">
        <v>7</v>
      </c>
      <c r="B19" s="55" t="s">
        <v>428</v>
      </c>
      <c r="C19" s="54" t="s">
        <v>75</v>
      </c>
      <c r="D19" s="54" t="s">
        <v>63</v>
      </c>
      <c r="E19" s="55" t="s">
        <v>612</v>
      </c>
      <c r="F19" s="56">
        <v>46045</v>
      </c>
      <c r="G19" s="18">
        <v>297.2</v>
      </c>
      <c r="H19" s="54" t="s">
        <v>51</v>
      </c>
      <c r="I19" s="54" t="s">
        <v>947</v>
      </c>
      <c r="J19" s="54">
        <v>3241909818</v>
      </c>
      <c r="K19" s="54" t="s">
        <v>430</v>
      </c>
      <c r="L19" s="54">
        <v>12050</v>
      </c>
      <c r="M19" s="54"/>
      <c r="N19" s="55" t="s">
        <v>615</v>
      </c>
      <c r="O19" s="15" t="s">
        <v>616</v>
      </c>
      <c r="P19" s="55"/>
    </row>
    <row r="20" spans="1:16" s="58" customFormat="1" ht="47.25" x14ac:dyDescent="0.25">
      <c r="A20" s="54">
        <v>8</v>
      </c>
      <c r="B20" s="55" t="s">
        <v>428</v>
      </c>
      <c r="C20" s="54" t="s">
        <v>75</v>
      </c>
      <c r="D20" s="54" t="s">
        <v>63</v>
      </c>
      <c r="E20" s="55" t="s">
        <v>617</v>
      </c>
      <c r="F20" s="56">
        <v>46045</v>
      </c>
      <c r="G20" s="18">
        <v>453.89400000000001</v>
      </c>
      <c r="H20" s="54" t="s">
        <v>51</v>
      </c>
      <c r="I20" s="54" t="s">
        <v>744</v>
      </c>
      <c r="J20" s="54">
        <v>45954309</v>
      </c>
      <c r="K20" s="54" t="s">
        <v>430</v>
      </c>
      <c r="L20" s="54">
        <v>31250</v>
      </c>
      <c r="M20" s="54"/>
      <c r="N20" s="55" t="s">
        <v>618</v>
      </c>
      <c r="O20" s="15" t="s">
        <v>619</v>
      </c>
      <c r="P20" s="55"/>
    </row>
    <row r="21" spans="1:16" s="58" customFormat="1" ht="47.25" x14ac:dyDescent="0.25">
      <c r="A21" s="54">
        <v>9</v>
      </c>
      <c r="B21" s="55" t="s">
        <v>428</v>
      </c>
      <c r="C21" s="54" t="s">
        <v>75</v>
      </c>
      <c r="D21" s="54" t="s">
        <v>63</v>
      </c>
      <c r="E21" s="55" t="s">
        <v>620</v>
      </c>
      <c r="F21" s="56">
        <v>46045</v>
      </c>
      <c r="G21" s="18">
        <v>244.09</v>
      </c>
      <c r="H21" s="54" t="s">
        <v>51</v>
      </c>
      <c r="I21" s="54" t="s">
        <v>1044</v>
      </c>
      <c r="J21" s="54">
        <v>2374265941</v>
      </c>
      <c r="K21" s="54" t="s">
        <v>430</v>
      </c>
      <c r="L21" s="54">
        <v>75330</v>
      </c>
      <c r="M21" s="54"/>
      <c r="N21" s="55" t="s">
        <v>621</v>
      </c>
      <c r="O21" s="15" t="s">
        <v>622</v>
      </c>
      <c r="P21" s="55"/>
    </row>
    <row r="22" spans="1:16" s="58" customFormat="1" ht="47.25" x14ac:dyDescent="0.25">
      <c r="A22" s="54">
        <v>10</v>
      </c>
      <c r="B22" s="55" t="s">
        <v>428</v>
      </c>
      <c r="C22" s="54" t="s">
        <v>75</v>
      </c>
      <c r="D22" s="54" t="s">
        <v>63</v>
      </c>
      <c r="E22" s="55" t="s">
        <v>623</v>
      </c>
      <c r="F22" s="56">
        <v>46045</v>
      </c>
      <c r="G22" s="18">
        <v>214.5</v>
      </c>
      <c r="H22" s="54" t="s">
        <v>51</v>
      </c>
      <c r="I22" s="54" t="s">
        <v>942</v>
      </c>
      <c r="J22" s="54">
        <v>45379379</v>
      </c>
      <c r="K22" s="54" t="s">
        <v>624</v>
      </c>
      <c r="L22" s="54">
        <v>44900</v>
      </c>
      <c r="M22" s="54"/>
      <c r="N22" s="55" t="s">
        <v>625</v>
      </c>
      <c r="O22" s="15" t="s">
        <v>626</v>
      </c>
      <c r="P22" s="55"/>
    </row>
    <row r="23" spans="1:16" s="58" customFormat="1" ht="69" customHeight="1" x14ac:dyDescent="0.25">
      <c r="A23" s="54">
        <v>11</v>
      </c>
      <c r="B23" s="55" t="s">
        <v>428</v>
      </c>
      <c r="C23" s="54" t="s">
        <v>75</v>
      </c>
      <c r="D23" s="54" t="s">
        <v>63</v>
      </c>
      <c r="E23" s="55" t="s">
        <v>1045</v>
      </c>
      <c r="F23" s="56">
        <v>46062</v>
      </c>
      <c r="G23" s="18">
        <v>577.88599999999997</v>
      </c>
      <c r="H23" s="54" t="s">
        <v>51</v>
      </c>
      <c r="I23" s="54" t="s">
        <v>1059</v>
      </c>
      <c r="J23" s="54">
        <v>2586900647</v>
      </c>
      <c r="K23" s="54" t="s">
        <v>1046</v>
      </c>
      <c r="L23" s="54">
        <v>323</v>
      </c>
      <c r="M23" s="54"/>
      <c r="N23" s="55" t="s">
        <v>1047</v>
      </c>
      <c r="O23" s="15" t="s">
        <v>1048</v>
      </c>
      <c r="P23" s="55"/>
    </row>
    <row r="24" spans="1:16" s="58" customFormat="1" ht="47.25" x14ac:dyDescent="0.25">
      <c r="A24" s="54">
        <v>12</v>
      </c>
      <c r="B24" s="55" t="s">
        <v>428</v>
      </c>
      <c r="C24" s="54" t="s">
        <v>75</v>
      </c>
      <c r="D24" s="54" t="s">
        <v>63</v>
      </c>
      <c r="E24" s="55" t="s">
        <v>623</v>
      </c>
      <c r="F24" s="56">
        <v>46064</v>
      </c>
      <c r="G24" s="18">
        <v>480.05399999999997</v>
      </c>
      <c r="H24" s="54" t="s">
        <v>51</v>
      </c>
      <c r="I24" s="54" t="s">
        <v>1173</v>
      </c>
      <c r="J24" s="54">
        <v>2655102017</v>
      </c>
      <c r="K24" s="54" t="s">
        <v>430</v>
      </c>
      <c r="L24" s="54">
        <v>2429</v>
      </c>
      <c r="M24" s="54"/>
      <c r="N24" s="55" t="s">
        <v>1049</v>
      </c>
      <c r="O24" s="15" t="s">
        <v>1050</v>
      </c>
      <c r="P24" s="55"/>
    </row>
    <row r="25" spans="1:16" s="58" customFormat="1" ht="47.25" x14ac:dyDescent="0.25">
      <c r="A25" s="54">
        <v>13</v>
      </c>
      <c r="B25" s="55" t="s">
        <v>428</v>
      </c>
      <c r="C25" s="54" t="s">
        <v>75</v>
      </c>
      <c r="D25" s="54" t="s">
        <v>63</v>
      </c>
      <c r="E25" s="55" t="s">
        <v>1060</v>
      </c>
      <c r="F25" s="56">
        <v>46072</v>
      </c>
      <c r="G25" s="18">
        <v>314</v>
      </c>
      <c r="H25" s="54" t="s">
        <v>6</v>
      </c>
      <c r="I25" s="54" t="s">
        <v>1174</v>
      </c>
      <c r="J25" s="54">
        <v>45707653</v>
      </c>
      <c r="K25" s="54" t="s">
        <v>430</v>
      </c>
      <c r="L25" s="54">
        <v>12960</v>
      </c>
      <c r="M25" s="54"/>
      <c r="N25" s="55" t="s">
        <v>1385</v>
      </c>
      <c r="O25" s="15" t="s">
        <v>1061</v>
      </c>
      <c r="P25" s="55"/>
    </row>
    <row r="26" spans="1:16" s="58" customFormat="1" ht="47.25" x14ac:dyDescent="0.25">
      <c r="A26" s="54">
        <v>14</v>
      </c>
      <c r="B26" s="55" t="s">
        <v>428</v>
      </c>
      <c r="C26" s="54" t="s">
        <v>75</v>
      </c>
      <c r="D26" s="54" t="s">
        <v>63</v>
      </c>
      <c r="E26" s="55" t="s">
        <v>609</v>
      </c>
      <c r="F26" s="56">
        <v>46092</v>
      </c>
      <c r="G26" s="18">
        <v>236.179</v>
      </c>
      <c r="H26" s="54" t="s">
        <v>51</v>
      </c>
      <c r="I26" s="54" t="s">
        <v>1497</v>
      </c>
      <c r="J26" s="54">
        <v>45354329</v>
      </c>
      <c r="K26" s="54" t="s">
        <v>1374</v>
      </c>
      <c r="L26" s="54">
        <v>1550</v>
      </c>
      <c r="M26" s="67"/>
      <c r="N26" s="55" t="s">
        <v>1375</v>
      </c>
      <c r="O26" s="15" t="s">
        <v>1376</v>
      </c>
      <c r="P26" s="55"/>
    </row>
    <row r="27" spans="1:16" s="58" customFormat="1" ht="31.5" x14ac:dyDescent="0.25">
      <c r="A27" s="54">
        <v>15</v>
      </c>
      <c r="B27" s="55" t="s">
        <v>1377</v>
      </c>
      <c r="C27" s="54" t="s">
        <v>502</v>
      </c>
      <c r="D27" s="54" t="s">
        <v>63</v>
      </c>
      <c r="E27" s="55" t="s">
        <v>1378</v>
      </c>
      <c r="F27" s="56">
        <v>46094</v>
      </c>
      <c r="G27" s="18">
        <v>240.3</v>
      </c>
      <c r="H27" s="54" t="s">
        <v>6</v>
      </c>
      <c r="I27" s="54" t="s">
        <v>1489</v>
      </c>
      <c r="J27" s="54">
        <v>44554976</v>
      </c>
      <c r="K27" s="54" t="s">
        <v>430</v>
      </c>
      <c r="L27" s="54">
        <v>9</v>
      </c>
      <c r="M27" s="67">
        <v>26700</v>
      </c>
      <c r="N27" s="55" t="s">
        <v>1379</v>
      </c>
      <c r="O27" s="15" t="s">
        <v>1380</v>
      </c>
      <c r="P27" s="55"/>
    </row>
    <row r="28" spans="1:16" x14ac:dyDescent="0.25">
      <c r="A28" s="49"/>
      <c r="B28" s="50" t="s">
        <v>44</v>
      </c>
      <c r="C28" s="52"/>
      <c r="D28" s="52"/>
      <c r="E28" s="52"/>
      <c r="F28" s="49"/>
      <c r="G28" s="57"/>
      <c r="H28" s="49"/>
      <c r="I28" s="49"/>
      <c r="J28" s="49"/>
      <c r="K28" s="49"/>
      <c r="L28" s="49"/>
      <c r="M28" s="63"/>
      <c r="N28" s="52"/>
      <c r="O28" s="91"/>
      <c r="P28" s="52"/>
    </row>
    <row r="29" spans="1:16" s="58" customFormat="1" ht="31.5" x14ac:dyDescent="0.25">
      <c r="A29" s="54">
        <v>1</v>
      </c>
      <c r="B29" s="55" t="s">
        <v>736</v>
      </c>
      <c r="C29" s="54" t="s">
        <v>225</v>
      </c>
      <c r="D29" s="54" t="s">
        <v>63</v>
      </c>
      <c r="E29" s="55" t="s">
        <v>746</v>
      </c>
      <c r="F29" s="56">
        <v>46055</v>
      </c>
      <c r="G29" s="18">
        <v>360</v>
      </c>
      <c r="H29" s="54" t="s">
        <v>6</v>
      </c>
      <c r="I29" s="54" t="s">
        <v>745</v>
      </c>
      <c r="J29" s="54">
        <v>43699122</v>
      </c>
      <c r="K29" s="54" t="s">
        <v>64</v>
      </c>
      <c r="L29" s="54">
        <v>6000</v>
      </c>
      <c r="M29" s="67">
        <v>60</v>
      </c>
      <c r="N29" s="55" t="s">
        <v>737</v>
      </c>
      <c r="O29" s="15" t="s">
        <v>738</v>
      </c>
      <c r="P29" s="54" t="s">
        <v>176</v>
      </c>
    </row>
    <row r="30" spans="1:16" s="58" customFormat="1" ht="51.6" customHeight="1" x14ac:dyDescent="0.25">
      <c r="A30" s="54">
        <v>2</v>
      </c>
      <c r="B30" s="55" t="s">
        <v>736</v>
      </c>
      <c r="C30" s="54" t="s">
        <v>84</v>
      </c>
      <c r="D30" s="54" t="s">
        <v>64</v>
      </c>
      <c r="E30" s="55" t="s">
        <v>943</v>
      </c>
      <c r="F30" s="56">
        <v>46063</v>
      </c>
      <c r="G30" s="18">
        <v>470.67200000000003</v>
      </c>
      <c r="H30" s="54" t="s">
        <v>6</v>
      </c>
      <c r="I30" s="54" t="s">
        <v>944</v>
      </c>
      <c r="J30" s="54">
        <v>43607466</v>
      </c>
      <c r="K30" s="54" t="s">
        <v>64</v>
      </c>
      <c r="L30" s="54">
        <v>44</v>
      </c>
      <c r="M30" s="54"/>
      <c r="N30" s="55" t="s">
        <v>945</v>
      </c>
      <c r="O30" s="15" t="s">
        <v>946</v>
      </c>
      <c r="P30" s="54" t="s">
        <v>176</v>
      </c>
    </row>
    <row r="31" spans="1:16" x14ac:dyDescent="0.25">
      <c r="A31" s="49"/>
      <c r="B31" s="50" t="s">
        <v>7</v>
      </c>
      <c r="C31" s="51"/>
      <c r="D31" s="51"/>
      <c r="E31" s="52"/>
      <c r="F31" s="49"/>
      <c r="G31" s="53"/>
      <c r="H31" s="49"/>
      <c r="I31" s="49"/>
      <c r="J31" s="49"/>
      <c r="K31" s="49"/>
      <c r="L31" s="49"/>
      <c r="M31" s="63"/>
      <c r="N31" s="52"/>
      <c r="O31" s="91"/>
      <c r="P31" s="52"/>
    </row>
    <row r="32" spans="1:16" s="58" customFormat="1" ht="97.15" customHeight="1" x14ac:dyDescent="0.25">
      <c r="A32" s="54">
        <v>1</v>
      </c>
      <c r="B32" s="55" t="s">
        <v>1799</v>
      </c>
      <c r="C32" s="54" t="s">
        <v>1523</v>
      </c>
      <c r="D32" s="54" t="s">
        <v>64</v>
      </c>
      <c r="E32" s="55" t="s">
        <v>1801</v>
      </c>
      <c r="F32" s="56">
        <v>46126</v>
      </c>
      <c r="G32" s="18">
        <v>1266.76</v>
      </c>
      <c r="H32" s="54" t="s">
        <v>6</v>
      </c>
      <c r="I32" s="54"/>
      <c r="J32" s="54"/>
      <c r="K32" s="54"/>
      <c r="L32" s="54"/>
      <c r="M32" s="54"/>
      <c r="N32" s="55" t="s">
        <v>1800</v>
      </c>
      <c r="O32" s="55" t="s">
        <v>1802</v>
      </c>
      <c r="P32" s="55"/>
    </row>
    <row r="33" spans="1:16" x14ac:dyDescent="0.25">
      <c r="A33" s="49"/>
      <c r="B33" s="50" t="s">
        <v>28</v>
      </c>
      <c r="C33" s="51"/>
      <c r="D33" s="51"/>
      <c r="E33" s="52"/>
      <c r="F33" s="49"/>
      <c r="G33" s="57"/>
      <c r="H33" s="49"/>
      <c r="I33" s="49"/>
      <c r="J33" s="49"/>
      <c r="K33" s="49"/>
      <c r="L33" s="49"/>
      <c r="M33" s="63"/>
      <c r="N33" s="52"/>
      <c r="O33" s="91"/>
      <c r="P33" s="52"/>
    </row>
    <row r="34" spans="1:16" s="58" customFormat="1" ht="47.25" x14ac:dyDescent="0.25">
      <c r="A34" s="54">
        <v>1</v>
      </c>
      <c r="B34" s="55" t="s">
        <v>234</v>
      </c>
      <c r="C34" s="78" t="s">
        <v>79</v>
      </c>
      <c r="D34" s="54" t="s">
        <v>64</v>
      </c>
      <c r="E34" s="79" t="s">
        <v>177</v>
      </c>
      <c r="F34" s="56">
        <v>46033</v>
      </c>
      <c r="G34" s="18">
        <v>346.6</v>
      </c>
      <c r="H34" s="54" t="s">
        <v>6</v>
      </c>
      <c r="I34" s="54" t="s">
        <v>178</v>
      </c>
      <c r="J34" s="54">
        <v>43683809</v>
      </c>
      <c r="K34" s="54" t="s">
        <v>64</v>
      </c>
      <c r="L34" s="54">
        <v>48</v>
      </c>
      <c r="M34" s="80"/>
      <c r="N34" s="55" t="s">
        <v>179</v>
      </c>
      <c r="O34" s="15" t="s">
        <v>180</v>
      </c>
      <c r="P34" s="55"/>
    </row>
    <row r="35" spans="1:16" s="58" customFormat="1" ht="65.45" customHeight="1" x14ac:dyDescent="0.25">
      <c r="A35" s="54">
        <v>2</v>
      </c>
      <c r="B35" s="55" t="s">
        <v>442</v>
      </c>
      <c r="C35" s="78" t="s">
        <v>84</v>
      </c>
      <c r="D35" s="54" t="s">
        <v>64</v>
      </c>
      <c r="E35" s="79" t="s">
        <v>747</v>
      </c>
      <c r="F35" s="56">
        <v>46038</v>
      </c>
      <c r="G35" s="18">
        <v>291.3</v>
      </c>
      <c r="H35" s="54" t="s">
        <v>6</v>
      </c>
      <c r="I35" s="54" t="s">
        <v>433</v>
      </c>
      <c r="J35" s="54">
        <v>45438529</v>
      </c>
      <c r="K35" s="54" t="s">
        <v>64</v>
      </c>
      <c r="L35" s="54">
        <v>7</v>
      </c>
      <c r="M35" s="54"/>
      <c r="N35" s="55" t="s">
        <v>434</v>
      </c>
      <c r="O35" s="15" t="s">
        <v>435</v>
      </c>
      <c r="P35" s="55"/>
    </row>
    <row r="36" spans="1:16" s="58" customFormat="1" ht="66.599999999999994" customHeight="1" x14ac:dyDescent="0.25">
      <c r="A36" s="54">
        <v>3</v>
      </c>
      <c r="B36" s="55" t="s">
        <v>442</v>
      </c>
      <c r="C36" s="78" t="s">
        <v>84</v>
      </c>
      <c r="D36" s="54" t="s">
        <v>64</v>
      </c>
      <c r="E36" s="79" t="s">
        <v>748</v>
      </c>
      <c r="F36" s="56">
        <v>46058</v>
      </c>
      <c r="G36" s="18">
        <v>732</v>
      </c>
      <c r="H36" s="54" t="s">
        <v>6</v>
      </c>
      <c r="I36" s="54" t="s">
        <v>433</v>
      </c>
      <c r="J36" s="54">
        <v>45438529</v>
      </c>
      <c r="K36" s="54" t="s">
        <v>64</v>
      </c>
      <c r="L36" s="54">
        <v>5</v>
      </c>
      <c r="M36" s="54"/>
      <c r="N36" s="55" t="s">
        <v>739</v>
      </c>
      <c r="O36" s="15" t="s">
        <v>751</v>
      </c>
      <c r="P36" s="55"/>
    </row>
    <row r="37" spans="1:16" s="58" customFormat="1" ht="63" customHeight="1" x14ac:dyDescent="0.25">
      <c r="A37" s="54">
        <v>4</v>
      </c>
      <c r="B37" s="55" t="s">
        <v>442</v>
      </c>
      <c r="C37" s="78" t="s">
        <v>84</v>
      </c>
      <c r="D37" s="54" t="s">
        <v>64</v>
      </c>
      <c r="E37" s="79" t="s">
        <v>747</v>
      </c>
      <c r="F37" s="56">
        <v>46058</v>
      </c>
      <c r="G37" s="18">
        <v>661.27</v>
      </c>
      <c r="H37" s="54" t="s">
        <v>6</v>
      </c>
      <c r="I37" s="54" t="s">
        <v>433</v>
      </c>
      <c r="J37" s="54">
        <v>45438529</v>
      </c>
      <c r="K37" s="54" t="s">
        <v>64</v>
      </c>
      <c r="L37" s="54">
        <v>6</v>
      </c>
      <c r="M37" s="54"/>
      <c r="N37" s="55" t="s">
        <v>434</v>
      </c>
      <c r="O37" s="15" t="s">
        <v>750</v>
      </c>
      <c r="P37" s="55"/>
    </row>
    <row r="38" spans="1:16" s="58" customFormat="1" ht="67.900000000000006" customHeight="1" x14ac:dyDescent="0.25">
      <c r="A38" s="54">
        <v>5</v>
      </c>
      <c r="B38" s="55" t="s">
        <v>442</v>
      </c>
      <c r="C38" s="78" t="s">
        <v>84</v>
      </c>
      <c r="D38" s="54" t="s">
        <v>64</v>
      </c>
      <c r="E38" s="79" t="s">
        <v>747</v>
      </c>
      <c r="F38" s="56">
        <v>46058</v>
      </c>
      <c r="G38" s="18">
        <v>285.40199999999999</v>
      </c>
      <c r="H38" s="54" t="s">
        <v>6</v>
      </c>
      <c r="I38" s="54" t="s">
        <v>433</v>
      </c>
      <c r="J38" s="54">
        <v>45438529</v>
      </c>
      <c r="K38" s="54" t="s">
        <v>64</v>
      </c>
      <c r="L38" s="54">
        <v>7</v>
      </c>
      <c r="M38" s="54"/>
      <c r="N38" s="55" t="s">
        <v>434</v>
      </c>
      <c r="O38" s="15" t="s">
        <v>749</v>
      </c>
      <c r="P38" s="55"/>
    </row>
    <row r="39" spans="1:16" s="58" customFormat="1" ht="31.9" customHeight="1" x14ac:dyDescent="0.25">
      <c r="A39" s="54">
        <v>6</v>
      </c>
      <c r="B39" s="55" t="s">
        <v>234</v>
      </c>
      <c r="C39" s="78" t="s">
        <v>79</v>
      </c>
      <c r="D39" s="54" t="s">
        <v>64</v>
      </c>
      <c r="E39" s="79" t="s">
        <v>781</v>
      </c>
      <c r="F39" s="56">
        <v>46058</v>
      </c>
      <c r="G39" s="18">
        <v>300</v>
      </c>
      <c r="H39" s="54" t="s">
        <v>6</v>
      </c>
      <c r="I39" s="54" t="s">
        <v>782</v>
      </c>
      <c r="J39" s="54">
        <v>21560045</v>
      </c>
      <c r="K39" s="54" t="s">
        <v>64</v>
      </c>
      <c r="L39" s="54">
        <v>1</v>
      </c>
      <c r="M39" s="67"/>
      <c r="N39" s="55" t="s">
        <v>783</v>
      </c>
      <c r="O39" s="15" t="s">
        <v>784</v>
      </c>
      <c r="P39" s="55"/>
    </row>
    <row r="40" spans="1:16" s="58" customFormat="1" ht="141.75" x14ac:dyDescent="0.25">
      <c r="A40" s="54">
        <v>7</v>
      </c>
      <c r="B40" s="55" t="s">
        <v>234</v>
      </c>
      <c r="C40" s="54" t="s">
        <v>84</v>
      </c>
      <c r="D40" s="54" t="s">
        <v>64</v>
      </c>
      <c r="E40" s="79" t="s">
        <v>1051</v>
      </c>
      <c r="F40" s="56">
        <v>46071</v>
      </c>
      <c r="G40" s="18">
        <v>1900</v>
      </c>
      <c r="H40" s="54" t="s">
        <v>6</v>
      </c>
      <c r="I40" s="54" t="s">
        <v>433</v>
      </c>
      <c r="J40" s="54">
        <v>45438529</v>
      </c>
      <c r="K40" s="54" t="s">
        <v>64</v>
      </c>
      <c r="L40" s="54">
        <v>8</v>
      </c>
      <c r="M40" s="67"/>
      <c r="N40" s="55" t="s">
        <v>1052</v>
      </c>
      <c r="O40" s="15" t="s">
        <v>1053</v>
      </c>
      <c r="P40" s="55"/>
    </row>
    <row r="41" spans="1:16" s="58" customFormat="1" ht="80.45" customHeight="1" x14ac:dyDescent="0.25">
      <c r="A41" s="54">
        <v>8</v>
      </c>
      <c r="B41" s="55" t="s">
        <v>234</v>
      </c>
      <c r="C41" s="54" t="s">
        <v>84</v>
      </c>
      <c r="D41" s="54" t="s">
        <v>64</v>
      </c>
      <c r="E41" s="79" t="s">
        <v>1062</v>
      </c>
      <c r="F41" s="56">
        <v>46073</v>
      </c>
      <c r="G41" s="18">
        <v>339.52</v>
      </c>
      <c r="H41" s="54" t="s">
        <v>6</v>
      </c>
      <c r="I41" s="54" t="s">
        <v>433</v>
      </c>
      <c r="J41" s="54">
        <v>45438529</v>
      </c>
      <c r="K41" s="54" t="s">
        <v>64</v>
      </c>
      <c r="L41" s="54">
        <v>13</v>
      </c>
      <c r="M41" s="67">
        <v>339520</v>
      </c>
      <c r="N41" s="55" t="s">
        <v>1063</v>
      </c>
      <c r="O41" s="15" t="s">
        <v>1064</v>
      </c>
      <c r="P41" s="55"/>
    </row>
    <row r="42" spans="1:16" s="58" customFormat="1" ht="101.45" customHeight="1" x14ac:dyDescent="0.25">
      <c r="A42" s="54">
        <v>9</v>
      </c>
      <c r="B42" s="55" t="s">
        <v>442</v>
      </c>
      <c r="C42" s="54" t="s">
        <v>84</v>
      </c>
      <c r="D42" s="54" t="s">
        <v>64</v>
      </c>
      <c r="E42" s="79" t="s">
        <v>1354</v>
      </c>
      <c r="F42" s="56">
        <v>46091</v>
      </c>
      <c r="G42" s="18">
        <v>2200</v>
      </c>
      <c r="H42" s="54" t="s">
        <v>6</v>
      </c>
      <c r="I42" s="54" t="s">
        <v>433</v>
      </c>
      <c r="J42" s="54">
        <v>45438529</v>
      </c>
      <c r="K42" s="54" t="s">
        <v>64</v>
      </c>
      <c r="L42" s="54">
        <v>7</v>
      </c>
      <c r="M42" s="54"/>
      <c r="N42" s="55" t="s">
        <v>1355</v>
      </c>
      <c r="O42" s="15" t="s">
        <v>1356</v>
      </c>
      <c r="P42" s="55"/>
    </row>
    <row r="43" spans="1:16" s="58" customFormat="1" ht="49.15" customHeight="1" x14ac:dyDescent="0.25">
      <c r="A43" s="54">
        <v>10</v>
      </c>
      <c r="B43" s="55" t="s">
        <v>234</v>
      </c>
      <c r="C43" s="54" t="s">
        <v>502</v>
      </c>
      <c r="D43" s="54" t="s">
        <v>63</v>
      </c>
      <c r="E43" s="79" t="s">
        <v>1381</v>
      </c>
      <c r="F43" s="56">
        <v>46094</v>
      </c>
      <c r="G43" s="18">
        <v>354.9</v>
      </c>
      <c r="H43" s="54" t="s">
        <v>6</v>
      </c>
      <c r="I43" s="54" t="s">
        <v>1384</v>
      </c>
      <c r="J43" s="54">
        <v>40536733</v>
      </c>
      <c r="K43" s="54" t="s">
        <v>63</v>
      </c>
      <c r="L43" s="54">
        <v>10</v>
      </c>
      <c r="M43" s="67">
        <v>35490</v>
      </c>
      <c r="N43" s="55" t="s">
        <v>1382</v>
      </c>
      <c r="O43" s="15" t="s">
        <v>1383</v>
      </c>
      <c r="P43" s="55"/>
    </row>
    <row r="44" spans="1:16" x14ac:dyDescent="0.25">
      <c r="A44" s="51"/>
      <c r="B44" s="50" t="s">
        <v>12</v>
      </c>
      <c r="C44" s="51"/>
      <c r="D44" s="51"/>
      <c r="E44" s="50"/>
      <c r="F44" s="51"/>
      <c r="G44" s="57"/>
      <c r="H44" s="51"/>
      <c r="I44" s="51"/>
      <c r="J44" s="51"/>
      <c r="K44" s="51"/>
      <c r="L44" s="51"/>
      <c r="M44" s="64"/>
      <c r="N44" s="50"/>
      <c r="O44" s="92"/>
      <c r="P44" s="52"/>
    </row>
    <row r="45" spans="1:16" s="58" customFormat="1" ht="65.45" customHeight="1" x14ac:dyDescent="0.25">
      <c r="A45" s="54">
        <v>1</v>
      </c>
      <c r="B45" s="55" t="s">
        <v>627</v>
      </c>
      <c r="C45" s="78" t="s">
        <v>79</v>
      </c>
      <c r="D45" s="54" t="s">
        <v>64</v>
      </c>
      <c r="E45" s="79" t="s">
        <v>628</v>
      </c>
      <c r="F45" s="56">
        <v>46036</v>
      </c>
      <c r="G45" s="18">
        <v>293.11799999999999</v>
      </c>
      <c r="H45" s="54" t="s">
        <v>6</v>
      </c>
      <c r="I45" s="54" t="s">
        <v>629</v>
      </c>
      <c r="J45" s="54">
        <v>2882005089</v>
      </c>
      <c r="K45" s="54" t="s">
        <v>101</v>
      </c>
      <c r="L45" s="54">
        <v>155.12</v>
      </c>
      <c r="M45" s="67">
        <v>1889.62</v>
      </c>
      <c r="N45" s="55" t="s">
        <v>630</v>
      </c>
      <c r="O45" s="15" t="s">
        <v>631</v>
      </c>
      <c r="P45" s="55"/>
    </row>
    <row r="46" spans="1:16" s="58" customFormat="1" ht="51" customHeight="1" x14ac:dyDescent="0.25">
      <c r="A46" s="54">
        <v>2</v>
      </c>
      <c r="B46" s="55" t="s">
        <v>785</v>
      </c>
      <c r="C46" s="54" t="s">
        <v>225</v>
      </c>
      <c r="D46" s="54" t="s">
        <v>63</v>
      </c>
      <c r="E46" s="79" t="s">
        <v>786</v>
      </c>
      <c r="F46" s="56">
        <v>46063</v>
      </c>
      <c r="G46" s="18">
        <v>400</v>
      </c>
      <c r="H46" s="54" t="s">
        <v>6</v>
      </c>
      <c r="I46" s="54" t="s">
        <v>1065</v>
      </c>
      <c r="J46" s="54">
        <v>45837721</v>
      </c>
      <c r="K46" s="54" t="s">
        <v>279</v>
      </c>
      <c r="L46" s="54" t="s">
        <v>789</v>
      </c>
      <c r="M46" s="86"/>
      <c r="N46" s="55" t="s">
        <v>788</v>
      </c>
      <c r="O46" s="15" t="s">
        <v>787</v>
      </c>
      <c r="P46" s="55"/>
    </row>
    <row r="47" spans="1:16" s="58" customFormat="1" ht="33" customHeight="1" x14ac:dyDescent="0.25">
      <c r="A47" s="54">
        <v>3</v>
      </c>
      <c r="B47" s="55" t="s">
        <v>1002</v>
      </c>
      <c r="C47" s="54" t="s">
        <v>173</v>
      </c>
      <c r="D47" s="54" t="s">
        <v>63</v>
      </c>
      <c r="E47" s="79" t="s">
        <v>999</v>
      </c>
      <c r="F47" s="56">
        <v>46066</v>
      </c>
      <c r="G47" s="18">
        <v>800</v>
      </c>
      <c r="H47" s="54" t="s">
        <v>6</v>
      </c>
      <c r="I47" s="54" t="s">
        <v>1359</v>
      </c>
      <c r="J47" s="54">
        <v>45349240</v>
      </c>
      <c r="K47" s="54" t="s">
        <v>430</v>
      </c>
      <c r="L47" s="54">
        <v>2</v>
      </c>
      <c r="M47" s="67">
        <v>383700</v>
      </c>
      <c r="N47" s="55" t="s">
        <v>1000</v>
      </c>
      <c r="O47" s="15" t="s">
        <v>1001</v>
      </c>
      <c r="P47" s="54" t="s">
        <v>176</v>
      </c>
    </row>
    <row r="48" spans="1:16" s="58" customFormat="1" ht="51.6" customHeight="1" x14ac:dyDescent="0.25">
      <c r="A48" s="54">
        <v>4</v>
      </c>
      <c r="B48" s="55" t="s">
        <v>785</v>
      </c>
      <c r="C48" s="54" t="s">
        <v>502</v>
      </c>
      <c r="D48" s="54" t="s">
        <v>63</v>
      </c>
      <c r="E48" s="79" t="s">
        <v>1066</v>
      </c>
      <c r="F48" s="56">
        <v>46071</v>
      </c>
      <c r="G48" s="18">
        <v>750</v>
      </c>
      <c r="H48" s="54" t="s">
        <v>6</v>
      </c>
      <c r="I48" s="54" t="s">
        <v>1357</v>
      </c>
      <c r="J48" s="54">
        <v>45851285</v>
      </c>
      <c r="K48" s="54" t="s">
        <v>430</v>
      </c>
      <c r="L48" s="54">
        <v>10</v>
      </c>
      <c r="M48" s="67">
        <v>52200</v>
      </c>
      <c r="N48" s="55" t="s">
        <v>1358</v>
      </c>
      <c r="O48" s="15" t="s">
        <v>1067</v>
      </c>
      <c r="P48" s="55"/>
    </row>
    <row r="49" spans="1:16" s="58" customFormat="1" ht="51.6" customHeight="1" x14ac:dyDescent="0.25">
      <c r="A49" s="54">
        <v>5</v>
      </c>
      <c r="B49" s="55" t="s">
        <v>785</v>
      </c>
      <c r="C49" s="54" t="s">
        <v>225</v>
      </c>
      <c r="D49" s="54" t="s">
        <v>63</v>
      </c>
      <c r="E49" s="79" t="s">
        <v>786</v>
      </c>
      <c r="F49" s="56">
        <v>46105</v>
      </c>
      <c r="G49" s="18">
        <v>400</v>
      </c>
      <c r="H49" s="54" t="s">
        <v>6</v>
      </c>
      <c r="I49" s="54" t="s">
        <v>427</v>
      </c>
      <c r="J49" s="54">
        <v>44838860</v>
      </c>
      <c r="K49" s="54"/>
      <c r="L49" s="54"/>
      <c r="M49" s="67"/>
      <c r="N49" s="55" t="s">
        <v>1652</v>
      </c>
      <c r="O49" s="15" t="s">
        <v>1653</v>
      </c>
      <c r="P49" s="55"/>
    </row>
    <row r="50" spans="1:16" x14ac:dyDescent="0.25">
      <c r="A50" s="49"/>
      <c r="B50" s="50" t="s">
        <v>30</v>
      </c>
      <c r="C50" s="51"/>
      <c r="D50" s="51"/>
      <c r="E50" s="52"/>
      <c r="F50" s="49"/>
      <c r="G50" s="57"/>
      <c r="H50" s="49"/>
      <c r="I50" s="49"/>
      <c r="J50" s="49"/>
      <c r="K50" s="49"/>
      <c r="L50" s="49"/>
      <c r="M50" s="63"/>
      <c r="N50" s="52"/>
      <c r="O50" s="91"/>
      <c r="P50" s="52"/>
    </row>
    <row r="51" spans="1:16" ht="79.150000000000006" customHeight="1" x14ac:dyDescent="0.25">
      <c r="A51" s="54">
        <v>1</v>
      </c>
      <c r="B51" s="55" t="s">
        <v>436</v>
      </c>
      <c r="C51" s="54" t="s">
        <v>79</v>
      </c>
      <c r="D51" s="54" t="s">
        <v>64</v>
      </c>
      <c r="E51" s="55" t="s">
        <v>437</v>
      </c>
      <c r="F51" s="56">
        <v>46031</v>
      </c>
      <c r="G51" s="18">
        <v>240</v>
      </c>
      <c r="H51" s="54" t="s">
        <v>6</v>
      </c>
      <c r="I51" s="54" t="s">
        <v>438</v>
      </c>
      <c r="J51" s="54">
        <v>2508309981</v>
      </c>
      <c r="K51" s="54" t="s">
        <v>64</v>
      </c>
      <c r="L51" s="54">
        <v>1</v>
      </c>
      <c r="M51" s="67">
        <v>20000</v>
      </c>
      <c r="N51" s="55" t="s">
        <v>439</v>
      </c>
      <c r="O51" s="15" t="s">
        <v>440</v>
      </c>
      <c r="P51" s="55"/>
    </row>
    <row r="52" spans="1:16" ht="82.9" customHeight="1" x14ac:dyDescent="0.25">
      <c r="A52" s="54">
        <v>2</v>
      </c>
      <c r="B52" s="55" t="s">
        <v>436</v>
      </c>
      <c r="C52" s="54" t="s">
        <v>79</v>
      </c>
      <c r="D52" s="54" t="s">
        <v>64</v>
      </c>
      <c r="E52" s="55" t="s">
        <v>437</v>
      </c>
      <c r="F52" s="56">
        <v>46031</v>
      </c>
      <c r="G52" s="18">
        <v>276</v>
      </c>
      <c r="H52" s="54" t="s">
        <v>6</v>
      </c>
      <c r="I52" s="54" t="s">
        <v>438</v>
      </c>
      <c r="J52" s="54">
        <v>2508309981</v>
      </c>
      <c r="K52" s="54" t="s">
        <v>64</v>
      </c>
      <c r="L52" s="54">
        <v>1</v>
      </c>
      <c r="M52" s="67">
        <v>23000</v>
      </c>
      <c r="N52" s="55" t="s">
        <v>439</v>
      </c>
      <c r="O52" s="15" t="s">
        <v>441</v>
      </c>
      <c r="P52" s="55"/>
    </row>
    <row r="53" spans="1:16" s="58" customFormat="1" ht="94.5" x14ac:dyDescent="0.25">
      <c r="A53" s="54">
        <v>3</v>
      </c>
      <c r="B53" s="55" t="s">
        <v>1054</v>
      </c>
      <c r="C53" s="54" t="s">
        <v>84</v>
      </c>
      <c r="D53" s="54" t="s">
        <v>64</v>
      </c>
      <c r="E53" s="55" t="s">
        <v>1055</v>
      </c>
      <c r="F53" s="56">
        <v>46069</v>
      </c>
      <c r="G53" s="18">
        <v>443.92700000000002</v>
      </c>
      <c r="H53" s="54" t="s">
        <v>6</v>
      </c>
      <c r="I53" s="54" t="s">
        <v>1361</v>
      </c>
      <c r="J53" s="54">
        <v>3235916097</v>
      </c>
      <c r="K53" s="54" t="s">
        <v>64</v>
      </c>
      <c r="L53" s="54">
        <v>1</v>
      </c>
      <c r="M53" s="67">
        <v>443926.6</v>
      </c>
      <c r="N53" s="55" t="s">
        <v>1056</v>
      </c>
      <c r="O53" s="15" t="s">
        <v>1057</v>
      </c>
      <c r="P53" s="55"/>
    </row>
    <row r="54" spans="1:16" s="58" customFormat="1" ht="101.45" customHeight="1" x14ac:dyDescent="0.25">
      <c r="A54" s="54">
        <v>4</v>
      </c>
      <c r="B54" s="55" t="s">
        <v>1054</v>
      </c>
      <c r="C54" s="54" t="s">
        <v>79</v>
      </c>
      <c r="D54" s="54" t="s">
        <v>64</v>
      </c>
      <c r="E54" s="55" t="s">
        <v>1363</v>
      </c>
      <c r="F54" s="56">
        <v>46092</v>
      </c>
      <c r="G54" s="18">
        <v>290.39999999999998</v>
      </c>
      <c r="H54" s="54" t="s">
        <v>6</v>
      </c>
      <c r="I54" s="54" t="s">
        <v>1365</v>
      </c>
      <c r="J54" s="54">
        <v>21560045</v>
      </c>
      <c r="K54" s="54" t="s">
        <v>64</v>
      </c>
      <c r="L54" s="54">
        <v>1</v>
      </c>
      <c r="M54" s="67">
        <v>290400</v>
      </c>
      <c r="N54" s="55" t="s">
        <v>1362</v>
      </c>
      <c r="O54" s="15" t="s">
        <v>1364</v>
      </c>
      <c r="P54" s="55"/>
    </row>
    <row r="55" spans="1:16" s="58" customFormat="1" ht="101.45" customHeight="1" x14ac:dyDescent="0.25">
      <c r="A55" s="54">
        <v>5</v>
      </c>
      <c r="B55" s="55" t="s">
        <v>1054</v>
      </c>
      <c r="C55" s="54" t="s">
        <v>79</v>
      </c>
      <c r="D55" s="54" t="s">
        <v>64</v>
      </c>
      <c r="E55" s="55" t="s">
        <v>1592</v>
      </c>
      <c r="F55" s="56">
        <v>46112</v>
      </c>
      <c r="G55" s="18">
        <v>273</v>
      </c>
      <c r="H55" s="54" t="s">
        <v>6</v>
      </c>
      <c r="I55" s="54" t="s">
        <v>1591</v>
      </c>
      <c r="J55" s="54">
        <v>2649437</v>
      </c>
      <c r="K55" s="54" t="s">
        <v>64</v>
      </c>
      <c r="L55" s="54">
        <v>1</v>
      </c>
      <c r="M55" s="67">
        <v>81.25</v>
      </c>
      <c r="N55" s="55" t="s">
        <v>1589</v>
      </c>
      <c r="O55" s="15" t="s">
        <v>1590</v>
      </c>
      <c r="P55" s="55"/>
    </row>
    <row r="56" spans="1:16" s="58" customFormat="1" ht="63" x14ac:dyDescent="0.25">
      <c r="A56" s="54">
        <v>6</v>
      </c>
      <c r="B56" s="55" t="s">
        <v>1803</v>
      </c>
      <c r="C56" s="55" t="s">
        <v>225</v>
      </c>
      <c r="D56" s="55" t="s">
        <v>63</v>
      </c>
      <c r="E56" s="55" t="s">
        <v>1804</v>
      </c>
      <c r="F56" s="56">
        <v>46121</v>
      </c>
      <c r="G56" s="18">
        <v>340</v>
      </c>
      <c r="H56" s="54" t="s">
        <v>6</v>
      </c>
      <c r="I56" s="55"/>
      <c r="J56" s="54"/>
      <c r="K56" s="54" t="s">
        <v>279</v>
      </c>
      <c r="L56" s="54">
        <v>3400</v>
      </c>
      <c r="M56" s="67"/>
      <c r="N56" s="55" t="s">
        <v>848</v>
      </c>
      <c r="O56" s="55" t="s">
        <v>1805</v>
      </c>
      <c r="P56" s="55"/>
    </row>
    <row r="57" spans="1:16" s="58" customFormat="1" ht="80.45" customHeight="1" x14ac:dyDescent="0.25">
      <c r="A57" s="54">
        <v>7</v>
      </c>
      <c r="B57" s="55" t="s">
        <v>1806</v>
      </c>
      <c r="C57" s="55" t="s">
        <v>75</v>
      </c>
      <c r="D57" s="55" t="s">
        <v>63</v>
      </c>
      <c r="E57" s="55" t="s">
        <v>1807</v>
      </c>
      <c r="F57" s="56">
        <v>46122</v>
      </c>
      <c r="G57" s="18">
        <v>229.68</v>
      </c>
      <c r="H57" s="54" t="s">
        <v>6</v>
      </c>
      <c r="I57" s="55"/>
      <c r="J57" s="54"/>
      <c r="K57" s="54" t="s">
        <v>430</v>
      </c>
      <c r="L57" s="54">
        <v>6120</v>
      </c>
      <c r="M57" s="67"/>
      <c r="N57" s="55" t="s">
        <v>1809</v>
      </c>
      <c r="O57" s="55" t="s">
        <v>1808</v>
      </c>
      <c r="P57" s="55"/>
    </row>
    <row r="58" spans="1:16" x14ac:dyDescent="0.25">
      <c r="A58" s="49"/>
      <c r="B58" s="50" t="s">
        <v>55</v>
      </c>
      <c r="C58" s="51"/>
      <c r="D58" s="51"/>
      <c r="E58" s="52"/>
      <c r="F58" s="49"/>
      <c r="G58" s="57"/>
      <c r="H58" s="49"/>
      <c r="I58" s="49"/>
      <c r="J58" s="49"/>
      <c r="K58" s="49"/>
      <c r="L58" s="49"/>
      <c r="M58" s="63"/>
      <c r="N58" s="52"/>
      <c r="O58" s="91"/>
      <c r="P58" s="52"/>
    </row>
    <row r="59" spans="1:16" s="58" customFormat="1" ht="47.25" x14ac:dyDescent="0.25">
      <c r="A59" s="54">
        <v>1</v>
      </c>
      <c r="B59" s="55" t="s">
        <v>274</v>
      </c>
      <c r="C59" s="54" t="s">
        <v>79</v>
      </c>
      <c r="D59" s="54" t="s">
        <v>64</v>
      </c>
      <c r="E59" s="55" t="s">
        <v>275</v>
      </c>
      <c r="F59" s="56">
        <v>46031</v>
      </c>
      <c r="G59" s="18">
        <v>360</v>
      </c>
      <c r="H59" s="54" t="s">
        <v>6</v>
      </c>
      <c r="I59" s="54" t="s">
        <v>276</v>
      </c>
      <c r="J59" s="54">
        <v>31316718</v>
      </c>
      <c r="K59" s="54" t="s">
        <v>277</v>
      </c>
      <c r="L59" s="54" t="s">
        <v>277</v>
      </c>
      <c r="M59" s="54" t="s">
        <v>277</v>
      </c>
      <c r="N59" s="54" t="s">
        <v>277</v>
      </c>
      <c r="O59" s="15" t="s">
        <v>278</v>
      </c>
      <c r="P59" s="55"/>
    </row>
    <row r="60" spans="1:16" s="58" customFormat="1" ht="47.25" x14ac:dyDescent="0.25">
      <c r="A60" s="54">
        <v>2</v>
      </c>
      <c r="B60" s="55" t="s">
        <v>274</v>
      </c>
      <c r="C60" s="54" t="s">
        <v>79</v>
      </c>
      <c r="D60" s="54" t="s">
        <v>64</v>
      </c>
      <c r="E60" s="55" t="s">
        <v>740</v>
      </c>
      <c r="F60" s="56">
        <v>46052</v>
      </c>
      <c r="G60" s="18">
        <v>218.4</v>
      </c>
      <c r="H60" s="54" t="s">
        <v>6</v>
      </c>
      <c r="I60" s="54" t="s">
        <v>741</v>
      </c>
      <c r="J60" s="54">
        <v>21560045</v>
      </c>
      <c r="K60" s="54" t="s">
        <v>277</v>
      </c>
      <c r="L60" s="54" t="s">
        <v>277</v>
      </c>
      <c r="M60" s="54" t="s">
        <v>277</v>
      </c>
      <c r="N60" s="54" t="s">
        <v>277</v>
      </c>
      <c r="O60" s="15" t="s">
        <v>742</v>
      </c>
      <c r="P60" s="55"/>
    </row>
    <row r="61" spans="1:16" s="58" customFormat="1" ht="65.45" customHeight="1" x14ac:dyDescent="0.25">
      <c r="A61" s="54">
        <v>3</v>
      </c>
      <c r="B61" s="55" t="s">
        <v>274</v>
      </c>
      <c r="C61" s="54" t="s">
        <v>79</v>
      </c>
      <c r="D61" s="54" t="s">
        <v>64</v>
      </c>
      <c r="E61" s="55" t="s">
        <v>1490</v>
      </c>
      <c r="F61" s="56">
        <v>46101</v>
      </c>
      <c r="G61" s="18">
        <v>855</v>
      </c>
      <c r="H61" s="54" t="s">
        <v>6</v>
      </c>
      <c r="I61" s="54" t="s">
        <v>1491</v>
      </c>
      <c r="J61" s="54">
        <v>43247653</v>
      </c>
      <c r="K61" s="54" t="s">
        <v>64</v>
      </c>
      <c r="L61" s="54"/>
      <c r="M61" s="54" t="s">
        <v>277</v>
      </c>
      <c r="N61" s="55"/>
      <c r="O61" s="15" t="s">
        <v>1492</v>
      </c>
      <c r="P61" s="55"/>
    </row>
    <row r="62" spans="1:16" s="58" customFormat="1" ht="64.900000000000006" customHeight="1" x14ac:dyDescent="0.25">
      <c r="A62" s="54">
        <v>4</v>
      </c>
      <c r="B62" s="55" t="s">
        <v>274</v>
      </c>
      <c r="C62" s="54" t="s">
        <v>84</v>
      </c>
      <c r="D62" s="54" t="s">
        <v>63</v>
      </c>
      <c r="E62" s="55" t="s">
        <v>1493</v>
      </c>
      <c r="F62" s="56">
        <v>46101</v>
      </c>
      <c r="G62" s="18">
        <v>9594</v>
      </c>
      <c r="H62" s="54" t="s">
        <v>6</v>
      </c>
      <c r="I62" s="54" t="s">
        <v>1494</v>
      </c>
      <c r="J62" s="54">
        <v>37383046</v>
      </c>
      <c r="K62" s="54" t="s">
        <v>430</v>
      </c>
      <c r="L62" s="54">
        <v>1</v>
      </c>
      <c r="M62" s="67">
        <v>9594000</v>
      </c>
      <c r="N62" s="55" t="s">
        <v>1495</v>
      </c>
      <c r="O62" s="15" t="s">
        <v>1496</v>
      </c>
      <c r="P62" s="54" t="s">
        <v>176</v>
      </c>
    </row>
    <row r="63" spans="1:16" ht="21" customHeight="1" x14ac:dyDescent="0.25">
      <c r="A63" s="43"/>
      <c r="B63" s="44" t="s">
        <v>56</v>
      </c>
      <c r="C63" s="45"/>
      <c r="D63" s="45"/>
      <c r="E63" s="46"/>
      <c r="F63" s="43"/>
      <c r="G63" s="59"/>
      <c r="H63" s="43"/>
      <c r="I63" s="43"/>
      <c r="J63" s="43"/>
      <c r="K63" s="43"/>
      <c r="L63" s="43"/>
      <c r="M63" s="43"/>
      <c r="N63" s="46"/>
      <c r="O63" s="93"/>
      <c r="P63" s="46"/>
    </row>
    <row r="64" spans="1:16" ht="19.149999999999999" customHeight="1" x14ac:dyDescent="0.25">
      <c r="A64" s="49"/>
      <c r="B64" s="50" t="s">
        <v>14</v>
      </c>
      <c r="C64" s="51" t="s">
        <v>65</v>
      </c>
      <c r="D64" s="51"/>
      <c r="E64" s="52"/>
      <c r="F64" s="49"/>
      <c r="G64" s="53"/>
      <c r="H64" s="49"/>
      <c r="I64" s="49"/>
      <c r="J64" s="49"/>
      <c r="K64" s="49"/>
      <c r="L64" s="49"/>
      <c r="M64" s="63"/>
      <c r="N64" s="52"/>
      <c r="O64" s="91"/>
      <c r="P64" s="52"/>
    </row>
    <row r="65" spans="1:16" ht="19.149999999999999" customHeight="1" x14ac:dyDescent="0.25">
      <c r="A65" s="49"/>
      <c r="B65" s="50" t="s">
        <v>31</v>
      </c>
      <c r="C65" s="51" t="s">
        <v>65</v>
      </c>
      <c r="D65" s="51"/>
      <c r="E65" s="52"/>
      <c r="F65" s="49"/>
      <c r="G65" s="53"/>
      <c r="H65" s="49"/>
      <c r="I65" s="49"/>
      <c r="J65" s="49"/>
      <c r="K65" s="49"/>
      <c r="L65" s="49"/>
      <c r="M65" s="63"/>
      <c r="N65" s="52"/>
      <c r="O65" s="91"/>
      <c r="P65" s="52"/>
    </row>
    <row r="66" spans="1:16" ht="19.149999999999999" customHeight="1" x14ac:dyDescent="0.25">
      <c r="A66" s="49"/>
      <c r="B66" s="50" t="s">
        <v>15</v>
      </c>
      <c r="C66" s="51"/>
      <c r="D66" s="51"/>
      <c r="E66" s="52"/>
      <c r="F66" s="49"/>
      <c r="G66" s="53"/>
      <c r="H66" s="49"/>
      <c r="I66" s="49"/>
      <c r="J66" s="49"/>
      <c r="K66" s="49"/>
      <c r="L66" s="49"/>
      <c r="M66" s="63"/>
      <c r="N66" s="52"/>
      <c r="O66" s="91"/>
      <c r="P66" s="52"/>
    </row>
    <row r="67" spans="1:16" s="58" customFormat="1" ht="66.599999999999994" customHeight="1" x14ac:dyDescent="0.25">
      <c r="A67" s="54">
        <v>1</v>
      </c>
      <c r="B67" s="55" t="s">
        <v>298</v>
      </c>
      <c r="C67" s="84" t="s">
        <v>81</v>
      </c>
      <c r="D67" s="14" t="s">
        <v>64</v>
      </c>
      <c r="E67" s="55" t="s">
        <v>299</v>
      </c>
      <c r="F67" s="56">
        <v>46041</v>
      </c>
      <c r="G67" s="18">
        <v>200</v>
      </c>
      <c r="H67" s="54" t="s">
        <v>6</v>
      </c>
      <c r="I67" s="14" t="s">
        <v>295</v>
      </c>
      <c r="J67" s="14">
        <v>37815293</v>
      </c>
      <c r="K67" s="14" t="s">
        <v>64</v>
      </c>
      <c r="L67" s="54">
        <v>1</v>
      </c>
      <c r="M67" s="67">
        <v>200000</v>
      </c>
      <c r="N67" s="55" t="s">
        <v>296</v>
      </c>
      <c r="O67" s="15" t="s">
        <v>297</v>
      </c>
      <c r="P67" s="55"/>
    </row>
    <row r="68" spans="1:16" x14ac:dyDescent="0.25">
      <c r="A68" s="49"/>
      <c r="B68" s="50" t="s">
        <v>47</v>
      </c>
      <c r="C68" s="51" t="s">
        <v>65</v>
      </c>
      <c r="D68" s="51"/>
      <c r="E68" s="52"/>
      <c r="F68" s="49"/>
      <c r="G68" s="57"/>
      <c r="H68" s="49"/>
      <c r="I68" s="49"/>
      <c r="J68" s="49"/>
      <c r="K68" s="49"/>
      <c r="L68" s="49"/>
      <c r="M68" s="63"/>
      <c r="N68" s="52"/>
      <c r="O68" s="91"/>
      <c r="P68" s="52"/>
    </row>
    <row r="69" spans="1:16" x14ac:dyDescent="0.25">
      <c r="A69" s="49"/>
      <c r="B69" s="50" t="s">
        <v>34</v>
      </c>
      <c r="C69" s="51" t="s">
        <v>65</v>
      </c>
      <c r="D69" s="51"/>
      <c r="E69" s="52"/>
      <c r="F69" s="49"/>
      <c r="G69" s="53"/>
      <c r="H69" s="49"/>
      <c r="I69" s="49"/>
      <c r="J69" s="49"/>
      <c r="K69" s="49"/>
      <c r="L69" s="49"/>
      <c r="M69" s="63"/>
      <c r="N69" s="52"/>
      <c r="O69" s="91"/>
      <c r="P69" s="52"/>
    </row>
    <row r="70" spans="1:16" x14ac:dyDescent="0.25">
      <c r="A70" s="49"/>
      <c r="B70" s="50" t="s">
        <v>38</v>
      </c>
      <c r="C70" s="51" t="s">
        <v>65</v>
      </c>
      <c r="D70" s="51"/>
      <c r="E70" s="52"/>
      <c r="F70" s="49"/>
      <c r="G70" s="53"/>
      <c r="H70" s="49"/>
      <c r="I70" s="49"/>
      <c r="J70" s="49"/>
      <c r="K70" s="49"/>
      <c r="L70" s="49"/>
      <c r="M70" s="63"/>
      <c r="N70" s="52"/>
      <c r="O70" s="91"/>
      <c r="P70" s="52"/>
    </row>
    <row r="71" spans="1:16" x14ac:dyDescent="0.25">
      <c r="A71" s="49"/>
      <c r="B71" s="50" t="s">
        <v>68</v>
      </c>
      <c r="C71" s="51" t="s">
        <v>65</v>
      </c>
      <c r="D71" s="51"/>
      <c r="E71" s="52"/>
      <c r="F71" s="49"/>
      <c r="G71" s="53"/>
      <c r="H71" s="49"/>
      <c r="I71" s="49"/>
      <c r="J71" s="49"/>
      <c r="K71" s="49"/>
      <c r="L71" s="49"/>
      <c r="M71" s="63"/>
      <c r="N71" s="52"/>
      <c r="O71" s="91"/>
      <c r="P71" s="52"/>
    </row>
    <row r="72" spans="1:16" x14ac:dyDescent="0.25">
      <c r="A72" s="49"/>
      <c r="B72" s="50" t="s">
        <v>49</v>
      </c>
      <c r="C72" s="51" t="s">
        <v>65</v>
      </c>
      <c r="D72" s="51"/>
      <c r="E72" s="52"/>
      <c r="F72" s="49"/>
      <c r="G72" s="53"/>
      <c r="H72" s="49"/>
      <c r="I72" s="49"/>
      <c r="J72" s="49"/>
      <c r="K72" s="49"/>
      <c r="L72" s="49"/>
      <c r="M72" s="63"/>
      <c r="N72" s="52"/>
      <c r="O72" s="91"/>
      <c r="P72" s="52"/>
    </row>
    <row r="73" spans="1:16" ht="18.600000000000001" customHeight="1" x14ac:dyDescent="0.25">
      <c r="A73" s="43"/>
      <c r="B73" s="44" t="s">
        <v>57</v>
      </c>
      <c r="C73" s="45"/>
      <c r="D73" s="45"/>
      <c r="E73" s="46"/>
      <c r="F73" s="60"/>
      <c r="G73" s="59"/>
      <c r="H73" s="43"/>
      <c r="I73" s="43"/>
      <c r="J73" s="43"/>
      <c r="K73" s="43"/>
      <c r="L73" s="43"/>
      <c r="M73" s="48"/>
      <c r="N73" s="46"/>
      <c r="O73" s="93"/>
      <c r="P73" s="46"/>
    </row>
    <row r="74" spans="1:16" s="58" customFormat="1" ht="54" customHeight="1" x14ac:dyDescent="0.25">
      <c r="A74" s="49"/>
      <c r="B74" s="50" t="s">
        <v>1814</v>
      </c>
      <c r="C74" s="68"/>
      <c r="D74" s="68"/>
      <c r="E74" s="52"/>
      <c r="F74" s="100"/>
      <c r="G74" s="53"/>
      <c r="H74" s="49"/>
      <c r="I74" s="49"/>
      <c r="J74" s="49"/>
      <c r="K74" s="49"/>
      <c r="L74" s="49"/>
      <c r="M74" s="63"/>
      <c r="N74" s="52"/>
      <c r="O74" s="91"/>
      <c r="P74" s="52"/>
    </row>
    <row r="75" spans="1:16" s="58" customFormat="1" ht="63" x14ac:dyDescent="0.25">
      <c r="A75" s="54">
        <v>1</v>
      </c>
      <c r="B75" s="55" t="s">
        <v>1814</v>
      </c>
      <c r="C75" s="54" t="s">
        <v>79</v>
      </c>
      <c r="D75" s="54" t="s">
        <v>64</v>
      </c>
      <c r="E75" s="55" t="s">
        <v>1815</v>
      </c>
      <c r="F75" s="56">
        <v>46099</v>
      </c>
      <c r="G75" s="18">
        <v>351.87799999999999</v>
      </c>
      <c r="H75" s="54" t="s">
        <v>1797</v>
      </c>
      <c r="I75" s="54" t="s">
        <v>1810</v>
      </c>
      <c r="J75" s="54" t="s">
        <v>1811</v>
      </c>
      <c r="K75" s="54" t="s">
        <v>64</v>
      </c>
      <c r="L75" s="54"/>
      <c r="M75" s="54"/>
      <c r="N75" s="55" t="s">
        <v>1812</v>
      </c>
      <c r="O75" s="55" t="s">
        <v>1813</v>
      </c>
      <c r="P75" s="55"/>
    </row>
    <row r="76" spans="1:16" x14ac:dyDescent="0.25">
      <c r="A76" s="49"/>
      <c r="B76" s="50" t="s">
        <v>19</v>
      </c>
      <c r="C76" s="51"/>
      <c r="D76" s="51"/>
      <c r="E76" s="52"/>
      <c r="F76" s="49"/>
      <c r="G76" s="57"/>
      <c r="H76" s="49"/>
      <c r="I76" s="49"/>
      <c r="J76" s="49"/>
      <c r="K76" s="49"/>
      <c r="L76" s="49"/>
      <c r="M76" s="63"/>
      <c r="N76" s="52"/>
      <c r="O76" s="91"/>
      <c r="P76" s="52"/>
    </row>
    <row r="77" spans="1:16" s="58" customFormat="1" ht="50.45" customHeight="1" x14ac:dyDescent="0.25">
      <c r="A77" s="54">
        <v>1</v>
      </c>
      <c r="B77" s="55" t="s">
        <v>76</v>
      </c>
      <c r="C77" s="54" t="s">
        <v>66</v>
      </c>
      <c r="D77" s="54" t="s">
        <v>64</v>
      </c>
      <c r="E77" s="55" t="s">
        <v>119</v>
      </c>
      <c r="F77" s="56">
        <v>46028</v>
      </c>
      <c r="G77" s="18">
        <v>1509.8019999999999</v>
      </c>
      <c r="H77" s="54" t="s">
        <v>6</v>
      </c>
      <c r="I77" s="54" t="s">
        <v>78</v>
      </c>
      <c r="J77" s="54">
        <v>131268</v>
      </c>
      <c r="K77" s="54" t="s">
        <v>93</v>
      </c>
      <c r="L77" s="54">
        <v>360195</v>
      </c>
      <c r="M77" s="67">
        <v>4.1900000000000004</v>
      </c>
      <c r="N77" s="55"/>
      <c r="O77" s="15" t="s">
        <v>120</v>
      </c>
      <c r="P77" s="61"/>
    </row>
    <row r="78" spans="1:16" s="58" customFormat="1" ht="50.45" customHeight="1" x14ac:dyDescent="0.25">
      <c r="A78" s="54">
        <v>2</v>
      </c>
      <c r="B78" s="55" t="s">
        <v>76</v>
      </c>
      <c r="C78" s="54" t="s">
        <v>73</v>
      </c>
      <c r="D78" s="54" t="s">
        <v>63</v>
      </c>
      <c r="E78" s="55" t="s">
        <v>318</v>
      </c>
      <c r="F78" s="56">
        <v>46031</v>
      </c>
      <c r="G78" s="18">
        <v>7020.5619999999999</v>
      </c>
      <c r="H78" s="54" t="s">
        <v>6</v>
      </c>
      <c r="I78" s="54" t="s">
        <v>384</v>
      </c>
      <c r="J78" s="54">
        <v>2142885</v>
      </c>
      <c r="K78" s="54" t="s">
        <v>191</v>
      </c>
      <c r="L78" s="54" t="s">
        <v>319</v>
      </c>
      <c r="M78" s="54"/>
      <c r="N78" s="54"/>
      <c r="O78" s="15" t="s">
        <v>320</v>
      </c>
      <c r="P78" s="61"/>
    </row>
    <row r="79" spans="1:16" s="58" customFormat="1" ht="50.45" customHeight="1" x14ac:dyDescent="0.25">
      <c r="A79" s="54">
        <v>3</v>
      </c>
      <c r="B79" s="55" t="s">
        <v>76</v>
      </c>
      <c r="C79" s="54" t="s">
        <v>73</v>
      </c>
      <c r="D79" s="54" t="s">
        <v>63</v>
      </c>
      <c r="E79" s="55" t="s">
        <v>318</v>
      </c>
      <c r="F79" s="56">
        <v>46034</v>
      </c>
      <c r="G79" s="18">
        <v>13034.88</v>
      </c>
      <c r="H79" s="54" t="s">
        <v>6</v>
      </c>
      <c r="I79" s="54" t="s">
        <v>232</v>
      </c>
      <c r="J79" s="54">
        <v>34657789</v>
      </c>
      <c r="K79" s="54" t="s">
        <v>191</v>
      </c>
      <c r="L79" s="54" t="s">
        <v>386</v>
      </c>
      <c r="M79" s="54"/>
      <c r="N79" s="54"/>
      <c r="O79" s="15" t="s">
        <v>321</v>
      </c>
      <c r="P79" s="61"/>
    </row>
    <row r="80" spans="1:16" s="58" customFormat="1" ht="50.45" customHeight="1" x14ac:dyDescent="0.25">
      <c r="A80" s="54">
        <v>4</v>
      </c>
      <c r="B80" s="55" t="s">
        <v>76</v>
      </c>
      <c r="C80" s="54" t="s">
        <v>73</v>
      </c>
      <c r="D80" s="54" t="s">
        <v>63</v>
      </c>
      <c r="E80" s="55" t="s">
        <v>318</v>
      </c>
      <c r="F80" s="56">
        <v>46034</v>
      </c>
      <c r="G80" s="18">
        <v>3220.123</v>
      </c>
      <c r="H80" s="54" t="s">
        <v>6</v>
      </c>
      <c r="I80" s="54" t="s">
        <v>232</v>
      </c>
      <c r="J80" s="54">
        <v>34657789</v>
      </c>
      <c r="K80" s="54" t="s">
        <v>191</v>
      </c>
      <c r="L80" s="54" t="s">
        <v>322</v>
      </c>
      <c r="M80" s="54"/>
      <c r="N80" s="54"/>
      <c r="O80" s="15" t="s">
        <v>323</v>
      </c>
      <c r="P80" s="61"/>
    </row>
    <row r="81" spans="1:16" s="58" customFormat="1" ht="50.45" customHeight="1" x14ac:dyDescent="0.25">
      <c r="A81" s="54">
        <v>5</v>
      </c>
      <c r="B81" s="55" t="s">
        <v>76</v>
      </c>
      <c r="C81" s="54" t="s">
        <v>225</v>
      </c>
      <c r="D81" s="54" t="s">
        <v>63</v>
      </c>
      <c r="E81" s="55" t="s">
        <v>324</v>
      </c>
      <c r="F81" s="56">
        <v>46041</v>
      </c>
      <c r="G81" s="18">
        <v>1243.53</v>
      </c>
      <c r="H81" s="54" t="s">
        <v>6</v>
      </c>
      <c r="I81" s="54" t="s">
        <v>535</v>
      </c>
      <c r="J81" s="54">
        <v>24316073</v>
      </c>
      <c r="K81" s="54" t="s">
        <v>279</v>
      </c>
      <c r="L81" s="54">
        <v>20743</v>
      </c>
      <c r="M81" s="54"/>
      <c r="N81" s="54"/>
      <c r="O81" s="15" t="s">
        <v>325</v>
      </c>
      <c r="P81" s="61"/>
    </row>
    <row r="82" spans="1:16" s="58" customFormat="1" ht="114.6" customHeight="1" x14ac:dyDescent="0.25">
      <c r="A82" s="54">
        <v>6</v>
      </c>
      <c r="B82" s="55" t="s">
        <v>76</v>
      </c>
      <c r="C82" s="54" t="s">
        <v>569</v>
      </c>
      <c r="D82" s="54" t="s">
        <v>64</v>
      </c>
      <c r="E82" s="55" t="s">
        <v>841</v>
      </c>
      <c r="F82" s="56">
        <v>46057</v>
      </c>
      <c r="G82" s="18">
        <v>263.10000000000002</v>
      </c>
      <c r="H82" s="54" t="s">
        <v>6</v>
      </c>
      <c r="I82" s="54" t="s">
        <v>962</v>
      </c>
      <c r="J82" s="54">
        <v>37902738</v>
      </c>
      <c r="K82" s="54" t="s">
        <v>64</v>
      </c>
      <c r="L82" s="54">
        <v>1</v>
      </c>
      <c r="M82" s="54"/>
      <c r="N82" s="54"/>
      <c r="O82" s="15" t="s">
        <v>842</v>
      </c>
      <c r="P82" s="61"/>
    </row>
    <row r="83" spans="1:16" s="58" customFormat="1" ht="55.9" customHeight="1" x14ac:dyDescent="0.25">
      <c r="A83" s="54">
        <v>7</v>
      </c>
      <c r="B83" s="55" t="s">
        <v>76</v>
      </c>
      <c r="C83" s="54" t="s">
        <v>73</v>
      </c>
      <c r="D83" s="54" t="s">
        <v>63</v>
      </c>
      <c r="E83" s="55" t="s">
        <v>318</v>
      </c>
      <c r="F83" s="56">
        <v>46076</v>
      </c>
      <c r="G83" s="18">
        <v>8435.2289999999994</v>
      </c>
      <c r="H83" s="54" t="s">
        <v>6</v>
      </c>
      <c r="I83" s="54" t="s">
        <v>221</v>
      </c>
      <c r="J83" s="54">
        <v>3337119</v>
      </c>
      <c r="K83" s="54" t="s">
        <v>191</v>
      </c>
      <c r="L83" s="54" t="s">
        <v>1086</v>
      </c>
      <c r="M83" s="54"/>
      <c r="N83" s="54"/>
      <c r="O83" s="15" t="s">
        <v>1087</v>
      </c>
      <c r="P83" s="61"/>
    </row>
    <row r="84" spans="1:16" s="58" customFormat="1" ht="48" customHeight="1" x14ac:dyDescent="0.25">
      <c r="A84" s="54">
        <v>8</v>
      </c>
      <c r="B84" s="55" t="s">
        <v>76</v>
      </c>
      <c r="C84" s="54" t="s">
        <v>66</v>
      </c>
      <c r="D84" s="54" t="s">
        <v>63</v>
      </c>
      <c r="E84" s="55" t="s">
        <v>262</v>
      </c>
      <c r="F84" s="56">
        <v>46103</v>
      </c>
      <c r="G84" s="18">
        <v>3184.1080000000002</v>
      </c>
      <c r="H84" s="54" t="s">
        <v>6</v>
      </c>
      <c r="I84" s="54" t="s">
        <v>540</v>
      </c>
      <c r="J84" s="54">
        <v>45179093</v>
      </c>
      <c r="K84" s="54" t="s">
        <v>93</v>
      </c>
      <c r="L84" s="54" t="s">
        <v>1513</v>
      </c>
      <c r="M84" s="55"/>
      <c r="N84" s="55"/>
      <c r="O84" s="15" t="s">
        <v>1498</v>
      </c>
      <c r="P84" s="61"/>
    </row>
    <row r="85" spans="1:16" s="58" customFormat="1" ht="50.45" customHeight="1" x14ac:dyDescent="0.25">
      <c r="A85" s="54">
        <v>9</v>
      </c>
      <c r="B85" s="55" t="s">
        <v>326</v>
      </c>
      <c r="C85" s="54" t="s">
        <v>73</v>
      </c>
      <c r="D85" s="54" t="s">
        <v>63</v>
      </c>
      <c r="E85" s="55" t="s">
        <v>327</v>
      </c>
      <c r="F85" s="56">
        <v>46040</v>
      </c>
      <c r="G85" s="18">
        <v>1306.797</v>
      </c>
      <c r="H85" s="54" t="s">
        <v>6</v>
      </c>
      <c r="I85" s="54" t="s">
        <v>385</v>
      </c>
      <c r="J85" s="54">
        <v>131133</v>
      </c>
      <c r="K85" s="54" t="s">
        <v>191</v>
      </c>
      <c r="L85" s="54" t="s">
        <v>387</v>
      </c>
      <c r="M85" s="54"/>
      <c r="N85" s="54"/>
      <c r="O85" s="15" t="s">
        <v>328</v>
      </c>
      <c r="P85" s="61"/>
    </row>
    <row r="86" spans="1:16" s="58" customFormat="1" ht="37.15" customHeight="1" x14ac:dyDescent="0.25">
      <c r="A86" s="54">
        <v>10</v>
      </c>
      <c r="B86" s="55" t="s">
        <v>326</v>
      </c>
      <c r="C86" s="54" t="s">
        <v>73</v>
      </c>
      <c r="D86" s="54" t="s">
        <v>63</v>
      </c>
      <c r="E86" s="55" t="s">
        <v>490</v>
      </c>
      <c r="F86" s="56">
        <v>46045</v>
      </c>
      <c r="G86" s="18">
        <v>4101.7370000000001</v>
      </c>
      <c r="H86" s="54" t="s">
        <v>6</v>
      </c>
      <c r="I86" s="54" t="s">
        <v>491</v>
      </c>
      <c r="J86" s="54">
        <v>34657789</v>
      </c>
      <c r="K86" s="54" t="s">
        <v>191</v>
      </c>
      <c r="L86" s="54" t="s">
        <v>531</v>
      </c>
      <c r="M86" s="54"/>
      <c r="N86" s="54"/>
      <c r="O86" s="15" t="s">
        <v>492</v>
      </c>
      <c r="P86" s="61"/>
    </row>
    <row r="87" spans="1:16" s="58" customFormat="1" ht="37.15" customHeight="1" x14ac:dyDescent="0.25">
      <c r="A87" s="54">
        <v>11</v>
      </c>
      <c r="B87" s="55" t="s">
        <v>326</v>
      </c>
      <c r="C87" s="54" t="s">
        <v>73</v>
      </c>
      <c r="D87" s="54" t="s">
        <v>63</v>
      </c>
      <c r="E87" s="55" t="s">
        <v>652</v>
      </c>
      <c r="F87" s="56">
        <v>46054</v>
      </c>
      <c r="G87" s="18">
        <v>208.10300000000001</v>
      </c>
      <c r="H87" s="54" t="s">
        <v>6</v>
      </c>
      <c r="I87" s="54" t="s">
        <v>677</v>
      </c>
      <c r="J87" s="54">
        <v>3337119</v>
      </c>
      <c r="K87" s="54"/>
      <c r="L87" s="54"/>
      <c r="M87" s="54"/>
      <c r="N87" s="54"/>
      <c r="O87" s="15" t="s">
        <v>653</v>
      </c>
      <c r="P87" s="61"/>
    </row>
    <row r="88" spans="1:16" s="58" customFormat="1" ht="50.45" customHeight="1" x14ac:dyDescent="0.25">
      <c r="A88" s="54">
        <v>12</v>
      </c>
      <c r="B88" s="55" t="s">
        <v>162</v>
      </c>
      <c r="C88" s="54" t="s">
        <v>73</v>
      </c>
      <c r="D88" s="54" t="s">
        <v>63</v>
      </c>
      <c r="E88" s="55" t="s">
        <v>163</v>
      </c>
      <c r="F88" s="56">
        <v>46034</v>
      </c>
      <c r="G88" s="18">
        <v>503</v>
      </c>
      <c r="H88" s="54" t="s">
        <v>6</v>
      </c>
      <c r="I88" s="54" t="s">
        <v>232</v>
      </c>
      <c r="J88" s="54">
        <v>34657789</v>
      </c>
      <c r="K88" s="54" t="s">
        <v>191</v>
      </c>
      <c r="L88" s="54" t="s">
        <v>233</v>
      </c>
      <c r="M88" s="67"/>
      <c r="N88" s="75"/>
      <c r="O88" s="94" t="s">
        <v>164</v>
      </c>
      <c r="P88" s="75"/>
    </row>
    <row r="89" spans="1:16" s="58" customFormat="1" ht="94.5" x14ac:dyDescent="0.25">
      <c r="A89" s="54">
        <v>13</v>
      </c>
      <c r="B89" s="55" t="s">
        <v>162</v>
      </c>
      <c r="C89" s="54" t="s">
        <v>165</v>
      </c>
      <c r="D89" s="54" t="s">
        <v>64</v>
      </c>
      <c r="E89" s="55" t="s">
        <v>230</v>
      </c>
      <c r="F89" s="56">
        <v>46035</v>
      </c>
      <c r="G89" s="18">
        <v>431.464</v>
      </c>
      <c r="H89" s="54" t="s">
        <v>6</v>
      </c>
      <c r="I89" s="54" t="s">
        <v>493</v>
      </c>
      <c r="J89" s="54">
        <v>44526603</v>
      </c>
      <c r="K89" s="54" t="s">
        <v>64</v>
      </c>
      <c r="L89" s="54">
        <v>1</v>
      </c>
      <c r="M89" s="67"/>
      <c r="N89" s="75"/>
      <c r="O89" s="94" t="s">
        <v>166</v>
      </c>
      <c r="P89" s="75"/>
    </row>
    <row r="90" spans="1:16" s="58" customFormat="1" ht="94.5" x14ac:dyDescent="0.25">
      <c r="A90" s="54">
        <v>14</v>
      </c>
      <c r="B90" s="55" t="s">
        <v>162</v>
      </c>
      <c r="C90" s="54" t="s">
        <v>165</v>
      </c>
      <c r="D90" s="54" t="s">
        <v>64</v>
      </c>
      <c r="E90" s="55" t="s">
        <v>231</v>
      </c>
      <c r="F90" s="56">
        <v>46035</v>
      </c>
      <c r="G90" s="18">
        <v>799.13300000000004</v>
      </c>
      <c r="H90" s="54" t="s">
        <v>6</v>
      </c>
      <c r="I90" s="54" t="s">
        <v>493</v>
      </c>
      <c r="J90" s="54">
        <v>44526603</v>
      </c>
      <c r="K90" s="54" t="s">
        <v>64</v>
      </c>
      <c r="L90" s="54">
        <v>1</v>
      </c>
      <c r="M90" s="67"/>
      <c r="N90" s="75"/>
      <c r="O90" s="94" t="s">
        <v>167</v>
      </c>
      <c r="P90" s="75"/>
    </row>
    <row r="91" spans="1:16" s="58" customFormat="1" ht="94.5" x14ac:dyDescent="0.25">
      <c r="A91" s="54">
        <v>15</v>
      </c>
      <c r="B91" s="55" t="s">
        <v>162</v>
      </c>
      <c r="C91" s="54" t="s">
        <v>165</v>
      </c>
      <c r="D91" s="54" t="s">
        <v>64</v>
      </c>
      <c r="E91" s="55" t="s">
        <v>329</v>
      </c>
      <c r="F91" s="56">
        <v>46037</v>
      </c>
      <c r="G91" s="18">
        <v>763.83600000000001</v>
      </c>
      <c r="H91" s="54" t="s">
        <v>6</v>
      </c>
      <c r="I91" s="54" t="s">
        <v>532</v>
      </c>
      <c r="J91" s="54">
        <v>42571607</v>
      </c>
      <c r="K91" s="54"/>
      <c r="L91" s="54"/>
      <c r="M91" s="67"/>
      <c r="N91" s="67"/>
      <c r="O91" s="15" t="s">
        <v>330</v>
      </c>
      <c r="P91" s="75"/>
    </row>
    <row r="92" spans="1:16" s="58" customFormat="1" ht="82.15" customHeight="1" x14ac:dyDescent="0.25">
      <c r="A92" s="54">
        <v>16</v>
      </c>
      <c r="B92" s="55" t="s">
        <v>162</v>
      </c>
      <c r="C92" s="54" t="s">
        <v>165</v>
      </c>
      <c r="D92" s="54" t="s">
        <v>64</v>
      </c>
      <c r="E92" s="55" t="s">
        <v>331</v>
      </c>
      <c r="F92" s="56">
        <v>46041</v>
      </c>
      <c r="G92" s="18">
        <v>300</v>
      </c>
      <c r="H92" s="54" t="s">
        <v>6</v>
      </c>
      <c r="I92" s="54" t="s">
        <v>379</v>
      </c>
      <c r="J92" s="54">
        <v>43699625</v>
      </c>
      <c r="K92" s="54" t="s">
        <v>64</v>
      </c>
      <c r="L92" s="54">
        <v>1</v>
      </c>
      <c r="M92" s="67"/>
      <c r="N92" s="67"/>
      <c r="O92" s="15" t="s">
        <v>332</v>
      </c>
      <c r="P92" s="75"/>
    </row>
    <row r="93" spans="1:16" s="58" customFormat="1" ht="63" x14ac:dyDescent="0.25">
      <c r="A93" s="54">
        <v>17</v>
      </c>
      <c r="B93" s="55" t="s">
        <v>162</v>
      </c>
      <c r="C93" s="54" t="s">
        <v>165</v>
      </c>
      <c r="D93" s="54" t="s">
        <v>64</v>
      </c>
      <c r="E93" s="55" t="s">
        <v>333</v>
      </c>
      <c r="F93" s="56">
        <v>46042</v>
      </c>
      <c r="G93" s="18">
        <v>348.75</v>
      </c>
      <c r="H93" s="54" t="s">
        <v>6</v>
      </c>
      <c r="I93" s="54" t="s">
        <v>380</v>
      </c>
      <c r="J93" s="54">
        <v>45500942</v>
      </c>
      <c r="K93" s="54" t="s">
        <v>64</v>
      </c>
      <c r="L93" s="54">
        <v>1</v>
      </c>
      <c r="M93" s="67"/>
      <c r="N93" s="67"/>
      <c r="O93" s="15" t="s">
        <v>334</v>
      </c>
      <c r="P93" s="75"/>
    </row>
    <row r="94" spans="1:16" s="58" customFormat="1" ht="81" customHeight="1" x14ac:dyDescent="0.25">
      <c r="A94" s="54">
        <v>18</v>
      </c>
      <c r="B94" s="55" t="s">
        <v>162</v>
      </c>
      <c r="C94" s="54" t="s">
        <v>165</v>
      </c>
      <c r="D94" s="54" t="s">
        <v>64</v>
      </c>
      <c r="E94" s="55" t="s">
        <v>494</v>
      </c>
      <c r="F94" s="56">
        <v>46043</v>
      </c>
      <c r="G94" s="18">
        <v>268.94</v>
      </c>
      <c r="H94" s="54" t="s">
        <v>6</v>
      </c>
      <c r="I94" s="54" t="s">
        <v>493</v>
      </c>
      <c r="J94" s="54">
        <v>44526603</v>
      </c>
      <c r="K94" s="54" t="s">
        <v>64</v>
      </c>
      <c r="L94" s="54">
        <v>1</v>
      </c>
      <c r="M94" s="54"/>
      <c r="N94" s="54"/>
      <c r="O94" s="15" t="s">
        <v>495</v>
      </c>
      <c r="P94" s="75"/>
    </row>
    <row r="95" spans="1:16" s="58" customFormat="1" ht="75.599999999999994" customHeight="1" x14ac:dyDescent="0.25">
      <c r="A95" s="54">
        <v>19</v>
      </c>
      <c r="B95" s="55" t="s">
        <v>162</v>
      </c>
      <c r="C95" s="54" t="s">
        <v>165</v>
      </c>
      <c r="D95" s="54" t="s">
        <v>64</v>
      </c>
      <c r="E95" s="55" t="s">
        <v>496</v>
      </c>
      <c r="F95" s="56">
        <v>46043</v>
      </c>
      <c r="G95" s="18">
        <v>282.767</v>
      </c>
      <c r="H95" s="54" t="s">
        <v>6</v>
      </c>
      <c r="I95" s="54" t="s">
        <v>493</v>
      </c>
      <c r="J95" s="54">
        <v>44526603</v>
      </c>
      <c r="K95" s="54" t="s">
        <v>64</v>
      </c>
      <c r="L95" s="54">
        <v>1</v>
      </c>
      <c r="M95" s="54"/>
      <c r="N95" s="54"/>
      <c r="O95" s="15" t="s">
        <v>497</v>
      </c>
      <c r="P95" s="75"/>
    </row>
    <row r="96" spans="1:16" s="58" customFormat="1" ht="47.25" x14ac:dyDescent="0.25">
      <c r="A96" s="54">
        <v>20</v>
      </c>
      <c r="B96" s="55" t="s">
        <v>162</v>
      </c>
      <c r="C96" s="54" t="s">
        <v>66</v>
      </c>
      <c r="D96" s="54" t="s">
        <v>63</v>
      </c>
      <c r="E96" s="55" t="s">
        <v>498</v>
      </c>
      <c r="F96" s="56">
        <v>46045</v>
      </c>
      <c r="G96" s="18">
        <v>232</v>
      </c>
      <c r="H96" s="54" t="s">
        <v>6</v>
      </c>
      <c r="I96" s="54" t="s">
        <v>533</v>
      </c>
      <c r="J96" s="54">
        <v>42086719</v>
      </c>
      <c r="K96" s="54" t="s">
        <v>93</v>
      </c>
      <c r="L96" s="54" t="s">
        <v>499</v>
      </c>
      <c r="M96" s="54"/>
      <c r="N96" s="54"/>
      <c r="O96" s="15" t="s">
        <v>500</v>
      </c>
      <c r="P96" s="75"/>
    </row>
    <row r="97" spans="1:16" s="58" customFormat="1" ht="78.75" x14ac:dyDescent="0.25">
      <c r="A97" s="54">
        <v>21</v>
      </c>
      <c r="B97" s="55" t="s">
        <v>162</v>
      </c>
      <c r="C97" s="54" t="s">
        <v>165</v>
      </c>
      <c r="D97" s="54" t="s">
        <v>485</v>
      </c>
      <c r="E97" s="55" t="s">
        <v>963</v>
      </c>
      <c r="F97" s="56">
        <v>46065</v>
      </c>
      <c r="G97" s="18">
        <v>288.02100000000002</v>
      </c>
      <c r="H97" s="54" t="s">
        <v>6</v>
      </c>
      <c r="I97" s="54" t="s">
        <v>983</v>
      </c>
      <c r="J97" s="54">
        <v>34400042</v>
      </c>
      <c r="K97" s="54" t="s">
        <v>485</v>
      </c>
      <c r="L97" s="54">
        <v>1</v>
      </c>
      <c r="M97" s="54"/>
      <c r="N97" s="54"/>
      <c r="O97" s="15" t="s">
        <v>964</v>
      </c>
      <c r="P97" s="75"/>
    </row>
    <row r="98" spans="1:16" s="58" customFormat="1" ht="78.75" x14ac:dyDescent="0.25">
      <c r="A98" s="54">
        <v>22</v>
      </c>
      <c r="B98" s="55" t="s">
        <v>162</v>
      </c>
      <c r="C98" s="54" t="s">
        <v>165</v>
      </c>
      <c r="D98" s="54" t="s">
        <v>485</v>
      </c>
      <c r="E98" s="55" t="s">
        <v>965</v>
      </c>
      <c r="F98" s="56">
        <v>46065</v>
      </c>
      <c r="G98" s="18">
        <v>323.30700000000002</v>
      </c>
      <c r="H98" s="54" t="s">
        <v>6</v>
      </c>
      <c r="I98" s="54" t="s">
        <v>983</v>
      </c>
      <c r="J98" s="54">
        <v>34400042</v>
      </c>
      <c r="K98" s="54" t="s">
        <v>485</v>
      </c>
      <c r="L98" s="54">
        <v>1</v>
      </c>
      <c r="M98" s="54"/>
      <c r="N98" s="54"/>
      <c r="O98" s="15" t="s">
        <v>966</v>
      </c>
      <c r="P98" s="75"/>
    </row>
    <row r="99" spans="1:16" s="58" customFormat="1" ht="78" customHeight="1" x14ac:dyDescent="0.25">
      <c r="A99" s="54">
        <v>23</v>
      </c>
      <c r="B99" s="55" t="s">
        <v>162</v>
      </c>
      <c r="C99" s="54" t="s">
        <v>165</v>
      </c>
      <c r="D99" s="54" t="s">
        <v>64</v>
      </c>
      <c r="E99" s="55" t="s">
        <v>985</v>
      </c>
      <c r="F99" s="56">
        <v>46070</v>
      </c>
      <c r="G99" s="18">
        <v>726.76900000000001</v>
      </c>
      <c r="H99" s="54" t="s">
        <v>6</v>
      </c>
      <c r="I99" s="54" t="s">
        <v>1258</v>
      </c>
      <c r="J99" s="54">
        <v>44114680</v>
      </c>
      <c r="K99" s="54" t="s">
        <v>64</v>
      </c>
      <c r="L99" s="54">
        <v>1</v>
      </c>
      <c r="M99" s="54"/>
      <c r="N99" s="54"/>
      <c r="O99" s="15" t="s">
        <v>967</v>
      </c>
      <c r="P99" s="75"/>
    </row>
    <row r="100" spans="1:16" s="58" customFormat="1" ht="63" x14ac:dyDescent="0.25">
      <c r="A100" s="54">
        <v>24</v>
      </c>
      <c r="B100" s="55" t="s">
        <v>162</v>
      </c>
      <c r="C100" s="54" t="s">
        <v>165</v>
      </c>
      <c r="D100" s="54" t="s">
        <v>64</v>
      </c>
      <c r="E100" s="55" t="s">
        <v>968</v>
      </c>
      <c r="F100" s="56">
        <v>46070</v>
      </c>
      <c r="G100" s="18">
        <v>200</v>
      </c>
      <c r="H100" s="54" t="s">
        <v>6</v>
      </c>
      <c r="I100" s="54" t="s">
        <v>984</v>
      </c>
      <c r="J100" s="54">
        <v>41588819</v>
      </c>
      <c r="K100" s="54" t="s">
        <v>64</v>
      </c>
      <c r="L100" s="54">
        <v>1</v>
      </c>
      <c r="M100" s="54"/>
      <c r="N100" s="54"/>
      <c r="O100" s="15" t="s">
        <v>969</v>
      </c>
      <c r="P100" s="75"/>
    </row>
    <row r="101" spans="1:16" s="58" customFormat="1" ht="63" x14ac:dyDescent="0.25">
      <c r="A101" s="54">
        <v>25</v>
      </c>
      <c r="B101" s="55" t="s">
        <v>162</v>
      </c>
      <c r="C101" s="54" t="s">
        <v>165</v>
      </c>
      <c r="D101" s="54" t="s">
        <v>64</v>
      </c>
      <c r="E101" s="55" t="s">
        <v>1088</v>
      </c>
      <c r="F101" s="56">
        <v>46071</v>
      </c>
      <c r="G101" s="18">
        <v>291.09399999999999</v>
      </c>
      <c r="H101" s="54" t="s">
        <v>6</v>
      </c>
      <c r="I101" s="54" t="s">
        <v>380</v>
      </c>
      <c r="J101" s="54">
        <v>45500942</v>
      </c>
      <c r="K101" s="54" t="s">
        <v>64</v>
      </c>
      <c r="L101" s="54">
        <v>1</v>
      </c>
      <c r="M101" s="54"/>
      <c r="N101" s="54"/>
      <c r="O101" s="15" t="s">
        <v>1089</v>
      </c>
      <c r="P101" s="75"/>
    </row>
    <row r="102" spans="1:16" s="58" customFormat="1" ht="63" x14ac:dyDescent="0.25">
      <c r="A102" s="54">
        <v>26</v>
      </c>
      <c r="B102" s="55" t="s">
        <v>162</v>
      </c>
      <c r="C102" s="54" t="s">
        <v>165</v>
      </c>
      <c r="D102" s="54" t="s">
        <v>64</v>
      </c>
      <c r="E102" s="55" t="s">
        <v>1088</v>
      </c>
      <c r="F102" s="56">
        <v>46071</v>
      </c>
      <c r="G102" s="18">
        <v>382.5</v>
      </c>
      <c r="H102" s="54" t="s">
        <v>6</v>
      </c>
      <c r="I102" s="54" t="s">
        <v>379</v>
      </c>
      <c r="J102" s="54">
        <v>43699625</v>
      </c>
      <c r="K102" s="54" t="s">
        <v>64</v>
      </c>
      <c r="L102" s="54">
        <v>1</v>
      </c>
      <c r="M102" s="54"/>
      <c r="N102" s="54"/>
      <c r="O102" s="15" t="s">
        <v>1090</v>
      </c>
      <c r="P102" s="75"/>
    </row>
    <row r="103" spans="1:16" s="58" customFormat="1" ht="110.25" x14ac:dyDescent="0.25">
      <c r="A103" s="54">
        <v>27</v>
      </c>
      <c r="B103" s="55" t="s">
        <v>162</v>
      </c>
      <c r="C103" s="54" t="s">
        <v>165</v>
      </c>
      <c r="D103" s="54" t="s">
        <v>485</v>
      </c>
      <c r="E103" s="55" t="s">
        <v>1091</v>
      </c>
      <c r="F103" s="56">
        <v>46071</v>
      </c>
      <c r="G103" s="18">
        <v>279.34399999999999</v>
      </c>
      <c r="H103" s="54" t="s">
        <v>6</v>
      </c>
      <c r="I103" s="54" t="s">
        <v>983</v>
      </c>
      <c r="J103" s="54">
        <v>34400042</v>
      </c>
      <c r="K103" s="54" t="s">
        <v>485</v>
      </c>
      <c r="L103" s="54">
        <v>1</v>
      </c>
      <c r="M103" s="54"/>
      <c r="N103" s="54"/>
      <c r="O103" s="15" t="s">
        <v>1092</v>
      </c>
      <c r="P103" s="75"/>
    </row>
    <row r="104" spans="1:16" s="58" customFormat="1" ht="63" x14ac:dyDescent="0.25">
      <c r="A104" s="54">
        <v>28</v>
      </c>
      <c r="B104" s="55" t="s">
        <v>162</v>
      </c>
      <c r="C104" s="54" t="s">
        <v>165</v>
      </c>
      <c r="D104" s="54" t="s">
        <v>64</v>
      </c>
      <c r="E104" s="55" t="s">
        <v>1088</v>
      </c>
      <c r="F104" s="56">
        <v>46079</v>
      </c>
      <c r="G104" s="18">
        <v>279.84399999999999</v>
      </c>
      <c r="H104" s="54" t="s">
        <v>6</v>
      </c>
      <c r="I104" s="54" t="s">
        <v>1221</v>
      </c>
      <c r="J104" s="54">
        <v>2812402637</v>
      </c>
      <c r="K104" s="54" t="s">
        <v>64</v>
      </c>
      <c r="L104" s="54">
        <v>1</v>
      </c>
      <c r="M104" s="54"/>
      <c r="N104" s="54"/>
      <c r="O104" s="15" t="s">
        <v>1222</v>
      </c>
      <c r="P104" s="75"/>
    </row>
    <row r="105" spans="1:16" s="58" customFormat="1" ht="78.75" x14ac:dyDescent="0.25">
      <c r="A105" s="54">
        <v>29</v>
      </c>
      <c r="B105" s="55" t="s">
        <v>162</v>
      </c>
      <c r="C105" s="54" t="s">
        <v>165</v>
      </c>
      <c r="D105" s="54" t="s">
        <v>485</v>
      </c>
      <c r="E105" s="55" t="s">
        <v>1223</v>
      </c>
      <c r="F105" s="56">
        <v>46080</v>
      </c>
      <c r="G105" s="18">
        <v>267.51</v>
      </c>
      <c r="H105" s="54" t="s">
        <v>6</v>
      </c>
      <c r="I105" s="54" t="s">
        <v>983</v>
      </c>
      <c r="J105" s="54">
        <v>34400042</v>
      </c>
      <c r="K105" s="54" t="s">
        <v>485</v>
      </c>
      <c r="L105" s="54">
        <v>1</v>
      </c>
      <c r="M105" s="54"/>
      <c r="N105" s="54"/>
      <c r="O105" s="15" t="s">
        <v>1517</v>
      </c>
      <c r="P105" s="75"/>
    </row>
    <row r="106" spans="1:16" s="58" customFormat="1" ht="96" customHeight="1" x14ac:dyDescent="0.25">
      <c r="A106" s="54">
        <v>30</v>
      </c>
      <c r="B106" s="55" t="s">
        <v>162</v>
      </c>
      <c r="C106" s="54" t="s">
        <v>165</v>
      </c>
      <c r="D106" s="54" t="s">
        <v>64</v>
      </c>
      <c r="E106" s="55" t="s">
        <v>1280</v>
      </c>
      <c r="F106" s="56">
        <v>46085</v>
      </c>
      <c r="G106" s="18">
        <v>330.51400000000001</v>
      </c>
      <c r="H106" s="54" t="s">
        <v>6</v>
      </c>
      <c r="I106" s="54" t="s">
        <v>1258</v>
      </c>
      <c r="J106" s="54">
        <v>44114680</v>
      </c>
      <c r="K106" s="54" t="s">
        <v>64</v>
      </c>
      <c r="L106" s="54">
        <v>1</v>
      </c>
      <c r="M106" s="54"/>
      <c r="N106" s="54"/>
      <c r="O106" s="15" t="s">
        <v>1281</v>
      </c>
      <c r="P106" s="55"/>
    </row>
    <row r="107" spans="1:16" s="58" customFormat="1" ht="63" x14ac:dyDescent="0.25">
      <c r="A107" s="54">
        <v>31</v>
      </c>
      <c r="B107" s="55" t="s">
        <v>162</v>
      </c>
      <c r="C107" s="54" t="s">
        <v>165</v>
      </c>
      <c r="D107" s="54" t="s">
        <v>64</v>
      </c>
      <c r="E107" s="55" t="s">
        <v>1306</v>
      </c>
      <c r="F107" s="56">
        <v>46086</v>
      </c>
      <c r="G107" s="18">
        <v>570.1</v>
      </c>
      <c r="H107" s="54" t="s">
        <v>6</v>
      </c>
      <c r="I107" s="54" t="s">
        <v>532</v>
      </c>
      <c r="J107" s="54">
        <v>42571607</v>
      </c>
      <c r="K107" s="54" t="s">
        <v>64</v>
      </c>
      <c r="L107" s="54">
        <v>1</v>
      </c>
      <c r="M107" s="54"/>
      <c r="N107" s="54"/>
      <c r="O107" s="15" t="s">
        <v>1282</v>
      </c>
      <c r="P107" s="55"/>
    </row>
    <row r="108" spans="1:16" s="58" customFormat="1" ht="63" x14ac:dyDescent="0.25">
      <c r="A108" s="54">
        <v>32</v>
      </c>
      <c r="B108" s="55" t="s">
        <v>162</v>
      </c>
      <c r="C108" s="54" t="s">
        <v>165</v>
      </c>
      <c r="D108" s="54" t="s">
        <v>64</v>
      </c>
      <c r="E108" s="55" t="s">
        <v>1283</v>
      </c>
      <c r="F108" s="56">
        <v>46086</v>
      </c>
      <c r="G108" s="18">
        <v>750</v>
      </c>
      <c r="H108" s="54" t="s">
        <v>6</v>
      </c>
      <c r="I108" s="54" t="s">
        <v>1514</v>
      </c>
      <c r="J108" s="54">
        <v>44026725</v>
      </c>
      <c r="K108" s="54" t="s">
        <v>64</v>
      </c>
      <c r="L108" s="54">
        <v>3</v>
      </c>
      <c r="M108" s="54"/>
      <c r="N108" s="54"/>
      <c r="O108" s="15" t="s">
        <v>1284</v>
      </c>
      <c r="P108" s="55"/>
    </row>
    <row r="109" spans="1:16" s="58" customFormat="1" ht="78.75" x14ac:dyDescent="0.25">
      <c r="A109" s="54">
        <v>33</v>
      </c>
      <c r="B109" s="55" t="s">
        <v>162</v>
      </c>
      <c r="C109" s="54" t="s">
        <v>173</v>
      </c>
      <c r="D109" s="54" t="s">
        <v>63</v>
      </c>
      <c r="E109" s="55" t="s">
        <v>1285</v>
      </c>
      <c r="F109" s="56">
        <v>46086</v>
      </c>
      <c r="G109" s="18">
        <v>740</v>
      </c>
      <c r="H109" s="54" t="s">
        <v>6</v>
      </c>
      <c r="I109" s="54" t="s">
        <v>1416</v>
      </c>
      <c r="J109" s="54">
        <v>45895043</v>
      </c>
      <c r="K109" s="54" t="s">
        <v>430</v>
      </c>
      <c r="L109" s="54">
        <v>2</v>
      </c>
      <c r="M109" s="54"/>
      <c r="N109" s="54"/>
      <c r="O109" s="15" t="s">
        <v>1286</v>
      </c>
      <c r="P109" s="55"/>
    </row>
    <row r="110" spans="1:16" s="58" customFormat="1" ht="94.5" x14ac:dyDescent="0.25">
      <c r="A110" s="54">
        <v>34</v>
      </c>
      <c r="B110" s="55" t="s">
        <v>162</v>
      </c>
      <c r="C110" s="54" t="s">
        <v>165</v>
      </c>
      <c r="D110" s="54" t="s">
        <v>485</v>
      </c>
      <c r="E110" s="55" t="s">
        <v>1392</v>
      </c>
      <c r="F110" s="56">
        <v>46092</v>
      </c>
      <c r="G110" s="18">
        <v>436.71100000000001</v>
      </c>
      <c r="H110" s="54" t="s">
        <v>6</v>
      </c>
      <c r="I110" s="54" t="s">
        <v>1417</v>
      </c>
      <c r="J110" s="54">
        <v>45556890</v>
      </c>
      <c r="K110" s="54" t="s">
        <v>485</v>
      </c>
      <c r="L110" s="54">
        <v>1</v>
      </c>
      <c r="M110" s="54"/>
      <c r="N110" s="55"/>
      <c r="O110" s="15" t="s">
        <v>1393</v>
      </c>
      <c r="P110" s="55"/>
    </row>
    <row r="111" spans="1:16" s="58" customFormat="1" ht="94.5" x14ac:dyDescent="0.25">
      <c r="A111" s="54">
        <v>35</v>
      </c>
      <c r="B111" s="55" t="s">
        <v>162</v>
      </c>
      <c r="C111" s="54" t="s">
        <v>165</v>
      </c>
      <c r="D111" s="54" t="s">
        <v>64</v>
      </c>
      <c r="E111" s="55" t="s">
        <v>1394</v>
      </c>
      <c r="F111" s="56">
        <v>46093</v>
      </c>
      <c r="G111" s="18">
        <v>212.47300000000001</v>
      </c>
      <c r="H111" s="54" t="s">
        <v>6</v>
      </c>
      <c r="I111" s="54" t="s">
        <v>1500</v>
      </c>
      <c r="J111" s="54">
        <v>44342307</v>
      </c>
      <c r="K111" s="54" t="s">
        <v>64</v>
      </c>
      <c r="L111" s="54">
        <v>1</v>
      </c>
      <c r="M111" s="54"/>
      <c r="N111" s="55"/>
      <c r="O111" s="15" t="s">
        <v>1395</v>
      </c>
      <c r="P111" s="55"/>
    </row>
    <row r="112" spans="1:16" s="58" customFormat="1" ht="141.75" x14ac:dyDescent="0.25">
      <c r="A112" s="54">
        <v>36</v>
      </c>
      <c r="B112" s="55" t="s">
        <v>162</v>
      </c>
      <c r="C112" s="54" t="s">
        <v>165</v>
      </c>
      <c r="D112" s="54" t="s">
        <v>64</v>
      </c>
      <c r="E112" s="55" t="s">
        <v>1396</v>
      </c>
      <c r="F112" s="56">
        <v>46094</v>
      </c>
      <c r="G112" s="18">
        <v>1499.992</v>
      </c>
      <c r="H112" s="54" t="s">
        <v>6</v>
      </c>
      <c r="I112" s="54" t="s">
        <v>1499</v>
      </c>
      <c r="J112" s="54" t="s">
        <v>1515</v>
      </c>
      <c r="K112" s="54" t="s">
        <v>64</v>
      </c>
      <c r="L112" s="54">
        <v>1</v>
      </c>
      <c r="M112" s="54"/>
      <c r="N112" s="55"/>
      <c r="O112" s="15" t="s">
        <v>1397</v>
      </c>
      <c r="P112" s="55"/>
    </row>
    <row r="113" spans="1:16" s="58" customFormat="1" ht="94.5" x14ac:dyDescent="0.25">
      <c r="A113" s="54">
        <v>37</v>
      </c>
      <c r="B113" s="55" t="s">
        <v>162</v>
      </c>
      <c r="C113" s="54" t="s">
        <v>165</v>
      </c>
      <c r="D113" s="54" t="s">
        <v>64</v>
      </c>
      <c r="E113" s="55" t="s">
        <v>1398</v>
      </c>
      <c r="F113" s="56">
        <v>46097</v>
      </c>
      <c r="G113" s="18">
        <v>1019.663</v>
      </c>
      <c r="H113" s="54" t="s">
        <v>6</v>
      </c>
      <c r="I113" s="54" t="s">
        <v>493</v>
      </c>
      <c r="J113" s="54">
        <v>44526603</v>
      </c>
      <c r="K113" s="54" t="s">
        <v>64</v>
      </c>
      <c r="L113" s="54">
        <v>1</v>
      </c>
      <c r="M113" s="54"/>
      <c r="N113" s="55"/>
      <c r="O113" s="15" t="s">
        <v>1399</v>
      </c>
      <c r="P113" s="55"/>
    </row>
    <row r="114" spans="1:16" s="58" customFormat="1" ht="94.5" x14ac:dyDescent="0.25">
      <c r="A114" s="54">
        <v>38</v>
      </c>
      <c r="B114" s="55" t="s">
        <v>162</v>
      </c>
      <c r="C114" s="54" t="s">
        <v>165</v>
      </c>
      <c r="D114" s="54" t="s">
        <v>64</v>
      </c>
      <c r="E114" s="55" t="s">
        <v>1400</v>
      </c>
      <c r="F114" s="56">
        <v>46098</v>
      </c>
      <c r="G114" s="18">
        <v>990.024</v>
      </c>
      <c r="H114" s="54" t="s">
        <v>6</v>
      </c>
      <c r="I114" s="54" t="s">
        <v>532</v>
      </c>
      <c r="J114" s="54">
        <v>42571607</v>
      </c>
      <c r="K114" s="54" t="s">
        <v>64</v>
      </c>
      <c r="L114" s="54">
        <v>1</v>
      </c>
      <c r="M114" s="54"/>
      <c r="N114" s="55"/>
      <c r="O114" s="15" t="s">
        <v>1401</v>
      </c>
      <c r="P114" s="55"/>
    </row>
    <row r="115" spans="1:16" s="58" customFormat="1" ht="94.5" x14ac:dyDescent="0.25">
      <c r="A115" s="54">
        <v>39</v>
      </c>
      <c r="B115" s="55" t="s">
        <v>162</v>
      </c>
      <c r="C115" s="54" t="s">
        <v>165</v>
      </c>
      <c r="D115" s="54" t="s">
        <v>64</v>
      </c>
      <c r="E115" s="55" t="s">
        <v>1593</v>
      </c>
      <c r="F115" s="56">
        <v>46106</v>
      </c>
      <c r="G115" s="18">
        <v>228.00399999999999</v>
      </c>
      <c r="H115" s="54" t="s">
        <v>6</v>
      </c>
      <c r="I115" s="54" t="s">
        <v>1500</v>
      </c>
      <c r="J115" s="54">
        <v>44342307</v>
      </c>
      <c r="K115" s="54" t="s">
        <v>64</v>
      </c>
      <c r="L115" s="54">
        <v>1</v>
      </c>
      <c r="M115" s="54"/>
      <c r="N115" s="55"/>
      <c r="O115" s="15" t="s">
        <v>1594</v>
      </c>
      <c r="P115" s="55"/>
    </row>
    <row r="116" spans="1:16" s="58" customFormat="1" ht="94.5" x14ac:dyDescent="0.25">
      <c r="A116" s="54">
        <v>40</v>
      </c>
      <c r="B116" s="55" t="s">
        <v>162</v>
      </c>
      <c r="C116" s="54" t="s">
        <v>165</v>
      </c>
      <c r="D116" s="54" t="s">
        <v>64</v>
      </c>
      <c r="E116" s="55" t="s">
        <v>1595</v>
      </c>
      <c r="F116" s="56">
        <v>46107</v>
      </c>
      <c r="G116" s="18">
        <v>688.24699999999996</v>
      </c>
      <c r="H116" s="54" t="s">
        <v>6</v>
      </c>
      <c r="I116" s="54" t="s">
        <v>1417</v>
      </c>
      <c r="J116" s="54">
        <v>45556890</v>
      </c>
      <c r="K116" s="54" t="s">
        <v>64</v>
      </c>
      <c r="L116" s="54">
        <v>1</v>
      </c>
      <c r="M116" s="54"/>
      <c r="N116" s="55"/>
      <c r="O116" s="15" t="s">
        <v>1596</v>
      </c>
      <c r="P116" s="55"/>
    </row>
    <row r="117" spans="1:16" s="58" customFormat="1" ht="94.5" x14ac:dyDescent="0.25">
      <c r="A117" s="54">
        <v>41</v>
      </c>
      <c r="B117" s="55" t="s">
        <v>162</v>
      </c>
      <c r="C117" s="54" t="s">
        <v>165</v>
      </c>
      <c r="D117" s="54" t="s">
        <v>64</v>
      </c>
      <c r="E117" s="55" t="s">
        <v>1597</v>
      </c>
      <c r="F117" s="56">
        <v>46112</v>
      </c>
      <c r="G117" s="18">
        <v>398.02199999999999</v>
      </c>
      <c r="H117" s="54" t="s">
        <v>6</v>
      </c>
      <c r="I117" s="54" t="s">
        <v>1500</v>
      </c>
      <c r="J117" s="54">
        <v>44342307</v>
      </c>
      <c r="K117" s="54" t="s">
        <v>64</v>
      </c>
      <c r="L117" s="54">
        <v>1</v>
      </c>
      <c r="M117" s="54"/>
      <c r="N117" s="55"/>
      <c r="O117" s="15" t="s">
        <v>1598</v>
      </c>
      <c r="P117" s="55"/>
    </row>
    <row r="118" spans="1:16" s="58" customFormat="1" ht="63" x14ac:dyDescent="0.25">
      <c r="A118" s="54">
        <v>42</v>
      </c>
      <c r="B118" s="55" t="s">
        <v>162</v>
      </c>
      <c r="C118" s="54" t="s">
        <v>165</v>
      </c>
      <c r="D118" s="54" t="s">
        <v>64</v>
      </c>
      <c r="E118" s="55" t="s">
        <v>1654</v>
      </c>
      <c r="F118" s="56">
        <v>46113</v>
      </c>
      <c r="G118" s="18">
        <v>689.39499999999998</v>
      </c>
      <c r="H118" s="54" t="s">
        <v>6</v>
      </c>
      <c r="I118" s="54" t="s">
        <v>1500</v>
      </c>
      <c r="J118" s="54" t="s">
        <v>1816</v>
      </c>
      <c r="K118" s="54" t="s">
        <v>64</v>
      </c>
      <c r="L118" s="54">
        <v>1</v>
      </c>
      <c r="M118" s="54"/>
      <c r="N118" s="54"/>
      <c r="O118" s="15" t="s">
        <v>1655</v>
      </c>
      <c r="P118" s="55"/>
    </row>
    <row r="119" spans="1:16" s="58" customFormat="1" ht="63" x14ac:dyDescent="0.25">
      <c r="A119" s="54">
        <v>43</v>
      </c>
      <c r="B119" s="55" t="s">
        <v>162</v>
      </c>
      <c r="C119" s="54" t="s">
        <v>165</v>
      </c>
      <c r="D119" s="54" t="s">
        <v>64</v>
      </c>
      <c r="E119" s="55" t="s">
        <v>1656</v>
      </c>
      <c r="F119" s="56">
        <v>46113</v>
      </c>
      <c r="G119" s="18">
        <v>351.30200000000002</v>
      </c>
      <c r="H119" s="54" t="s">
        <v>6</v>
      </c>
      <c r="I119" s="54" t="s">
        <v>493</v>
      </c>
      <c r="J119" s="54">
        <v>44526603</v>
      </c>
      <c r="K119" s="54" t="s">
        <v>64</v>
      </c>
      <c r="L119" s="54">
        <v>1</v>
      </c>
      <c r="M119" s="54"/>
      <c r="N119" s="54"/>
      <c r="O119" s="15" t="s">
        <v>1657</v>
      </c>
      <c r="P119" s="55"/>
    </row>
    <row r="120" spans="1:16" s="58" customFormat="1" ht="63" x14ac:dyDescent="0.25">
      <c r="A120" s="54">
        <v>44</v>
      </c>
      <c r="B120" s="55" t="s">
        <v>162</v>
      </c>
      <c r="C120" s="54" t="s">
        <v>165</v>
      </c>
      <c r="D120" s="54" t="s">
        <v>64</v>
      </c>
      <c r="E120" s="55" t="s">
        <v>1658</v>
      </c>
      <c r="F120" s="56">
        <v>46114</v>
      </c>
      <c r="G120" s="18">
        <v>244.447</v>
      </c>
      <c r="H120" s="54" t="s">
        <v>6</v>
      </c>
      <c r="I120" s="54" t="s">
        <v>493</v>
      </c>
      <c r="J120" s="54">
        <v>44526603</v>
      </c>
      <c r="K120" s="54" t="s">
        <v>64</v>
      </c>
      <c r="L120" s="54">
        <v>1</v>
      </c>
      <c r="M120" s="54"/>
      <c r="N120" s="54"/>
      <c r="O120" s="15" t="s">
        <v>1659</v>
      </c>
      <c r="P120" s="55"/>
    </row>
    <row r="121" spans="1:16" s="58" customFormat="1" ht="63" x14ac:dyDescent="0.25">
      <c r="A121" s="54">
        <v>45</v>
      </c>
      <c r="B121" s="55" t="s">
        <v>162</v>
      </c>
      <c r="C121" s="54" t="s">
        <v>165</v>
      </c>
      <c r="D121" s="54" t="s">
        <v>64</v>
      </c>
      <c r="E121" s="55" t="s">
        <v>1660</v>
      </c>
      <c r="F121" s="56">
        <v>46115</v>
      </c>
      <c r="G121" s="18">
        <v>298.78399999999999</v>
      </c>
      <c r="H121" s="54" t="s">
        <v>6</v>
      </c>
      <c r="I121" s="54" t="s">
        <v>1258</v>
      </c>
      <c r="J121" s="54" t="s">
        <v>1817</v>
      </c>
      <c r="K121" s="54" t="s">
        <v>64</v>
      </c>
      <c r="L121" s="54">
        <v>1</v>
      </c>
      <c r="M121" s="54"/>
      <c r="N121" s="54"/>
      <c r="O121" s="15" t="s">
        <v>1661</v>
      </c>
      <c r="P121" s="55"/>
    </row>
    <row r="122" spans="1:16" s="58" customFormat="1" ht="94.5" x14ac:dyDescent="0.25">
      <c r="A122" s="54">
        <v>46</v>
      </c>
      <c r="B122" s="55" t="s">
        <v>162</v>
      </c>
      <c r="C122" s="54" t="s">
        <v>165</v>
      </c>
      <c r="D122" s="54" t="s">
        <v>64</v>
      </c>
      <c r="E122" s="55" t="s">
        <v>1662</v>
      </c>
      <c r="F122" s="56">
        <v>46119</v>
      </c>
      <c r="G122" s="18">
        <v>550.13800000000003</v>
      </c>
      <c r="H122" s="54" t="s">
        <v>6</v>
      </c>
      <c r="I122" s="54"/>
      <c r="J122" s="54"/>
      <c r="K122" s="54" t="s">
        <v>64</v>
      </c>
      <c r="L122" s="54">
        <v>1</v>
      </c>
      <c r="M122" s="54"/>
      <c r="N122" s="54"/>
      <c r="O122" s="15" t="s">
        <v>1663</v>
      </c>
      <c r="P122" s="55"/>
    </row>
    <row r="123" spans="1:16" s="58" customFormat="1" ht="94.5" x14ac:dyDescent="0.25">
      <c r="A123" s="54">
        <v>47</v>
      </c>
      <c r="B123" s="55" t="s">
        <v>162</v>
      </c>
      <c r="C123" s="54" t="s">
        <v>679</v>
      </c>
      <c r="D123" s="54" t="s">
        <v>64</v>
      </c>
      <c r="E123" s="55" t="s">
        <v>1664</v>
      </c>
      <c r="F123" s="56">
        <v>46119</v>
      </c>
      <c r="G123" s="18">
        <v>28630</v>
      </c>
      <c r="H123" s="54" t="s">
        <v>6</v>
      </c>
      <c r="I123" s="54" t="s">
        <v>1839</v>
      </c>
      <c r="J123" s="54">
        <v>40090765</v>
      </c>
      <c r="K123" s="54" t="s">
        <v>64</v>
      </c>
      <c r="L123" s="54">
        <v>1</v>
      </c>
      <c r="M123" s="54"/>
      <c r="N123" s="54"/>
      <c r="O123" s="15" t="s">
        <v>1665</v>
      </c>
      <c r="P123" s="55"/>
    </row>
    <row r="124" spans="1:16" s="58" customFormat="1" ht="94.5" x14ac:dyDescent="0.25">
      <c r="A124" s="54">
        <v>48</v>
      </c>
      <c r="B124" s="55" t="s">
        <v>162</v>
      </c>
      <c r="C124" s="54" t="s">
        <v>165</v>
      </c>
      <c r="D124" s="54" t="s">
        <v>64</v>
      </c>
      <c r="E124" s="55" t="s">
        <v>1666</v>
      </c>
      <c r="F124" s="56">
        <v>46119</v>
      </c>
      <c r="G124" s="18">
        <v>795.29399999999998</v>
      </c>
      <c r="H124" s="54" t="s">
        <v>6</v>
      </c>
      <c r="I124" s="54"/>
      <c r="J124" s="54"/>
      <c r="K124" s="54" t="s">
        <v>64</v>
      </c>
      <c r="L124" s="54">
        <v>1</v>
      </c>
      <c r="M124" s="54"/>
      <c r="N124" s="54"/>
      <c r="O124" s="15" t="s">
        <v>1667</v>
      </c>
      <c r="P124" s="55"/>
    </row>
    <row r="125" spans="1:16" s="58" customFormat="1" ht="94.5" x14ac:dyDescent="0.25">
      <c r="A125" s="54">
        <v>49</v>
      </c>
      <c r="B125" s="55" t="s">
        <v>162</v>
      </c>
      <c r="C125" s="54" t="s">
        <v>165</v>
      </c>
      <c r="D125" s="54" t="s">
        <v>64</v>
      </c>
      <c r="E125" s="55" t="s">
        <v>1818</v>
      </c>
      <c r="F125" s="56">
        <v>46120</v>
      </c>
      <c r="G125" s="18">
        <v>209.60599999999999</v>
      </c>
      <c r="H125" s="54" t="s">
        <v>6</v>
      </c>
      <c r="I125" s="54"/>
      <c r="J125" s="54"/>
      <c r="K125" s="54" t="s">
        <v>64</v>
      </c>
      <c r="L125" s="54">
        <v>1</v>
      </c>
      <c r="M125" s="54"/>
      <c r="N125" s="55"/>
      <c r="O125" s="55" t="s">
        <v>1819</v>
      </c>
      <c r="P125" s="55"/>
    </row>
    <row r="126" spans="1:16" s="58" customFormat="1" ht="94.5" x14ac:dyDescent="0.25">
      <c r="A126" s="54">
        <v>50</v>
      </c>
      <c r="B126" s="55" t="s">
        <v>162</v>
      </c>
      <c r="C126" s="54" t="s">
        <v>165</v>
      </c>
      <c r="D126" s="54" t="s">
        <v>64</v>
      </c>
      <c r="E126" s="55" t="s">
        <v>1820</v>
      </c>
      <c r="F126" s="56">
        <v>46122</v>
      </c>
      <c r="G126" s="18">
        <v>228.005</v>
      </c>
      <c r="H126" s="54" t="s">
        <v>6</v>
      </c>
      <c r="I126" s="54"/>
      <c r="J126" s="54"/>
      <c r="K126" s="54" t="s">
        <v>64</v>
      </c>
      <c r="L126" s="54">
        <v>1</v>
      </c>
      <c r="M126" s="54"/>
      <c r="N126" s="55"/>
      <c r="O126" s="55" t="s">
        <v>1821</v>
      </c>
      <c r="P126" s="55"/>
    </row>
    <row r="127" spans="1:16" s="58" customFormat="1" ht="78.75" x14ac:dyDescent="0.25">
      <c r="A127" s="54">
        <v>51</v>
      </c>
      <c r="B127" s="55" t="s">
        <v>162</v>
      </c>
      <c r="C127" s="54" t="s">
        <v>165</v>
      </c>
      <c r="D127" s="54" t="s">
        <v>64</v>
      </c>
      <c r="E127" s="55" t="s">
        <v>1822</v>
      </c>
      <c r="F127" s="56">
        <v>46122</v>
      </c>
      <c r="G127" s="18">
        <v>200</v>
      </c>
      <c r="H127" s="54" t="s">
        <v>6</v>
      </c>
      <c r="I127" s="54"/>
      <c r="J127" s="54"/>
      <c r="K127" s="54" t="s">
        <v>64</v>
      </c>
      <c r="L127" s="54">
        <v>1</v>
      </c>
      <c r="M127" s="54"/>
      <c r="N127" s="55"/>
      <c r="O127" s="55" t="s">
        <v>1823</v>
      </c>
      <c r="P127" s="55"/>
    </row>
    <row r="128" spans="1:16" s="58" customFormat="1" ht="94.5" x14ac:dyDescent="0.25">
      <c r="A128" s="54">
        <v>52</v>
      </c>
      <c r="B128" s="55" t="s">
        <v>162</v>
      </c>
      <c r="C128" s="54" t="s">
        <v>165</v>
      </c>
      <c r="D128" s="54" t="s">
        <v>64</v>
      </c>
      <c r="E128" s="55" t="s">
        <v>1824</v>
      </c>
      <c r="F128" s="56">
        <v>46126</v>
      </c>
      <c r="G128" s="18">
        <v>476.84500000000003</v>
      </c>
      <c r="H128" s="54" t="s">
        <v>6</v>
      </c>
      <c r="I128" s="54"/>
      <c r="J128" s="54"/>
      <c r="K128" s="54" t="s">
        <v>64</v>
      </c>
      <c r="L128" s="54">
        <v>1</v>
      </c>
      <c r="M128" s="54"/>
      <c r="N128" s="55"/>
      <c r="O128" s="55" t="s">
        <v>1825</v>
      </c>
      <c r="P128" s="55"/>
    </row>
    <row r="129" spans="1:16" s="58" customFormat="1" ht="78.75" x14ac:dyDescent="0.25">
      <c r="A129" s="54">
        <v>53</v>
      </c>
      <c r="B129" s="55" t="s">
        <v>501</v>
      </c>
      <c r="C129" s="54" t="s">
        <v>502</v>
      </c>
      <c r="D129" s="54" t="s">
        <v>64</v>
      </c>
      <c r="E129" s="55" t="s">
        <v>503</v>
      </c>
      <c r="F129" s="56">
        <v>46045</v>
      </c>
      <c r="G129" s="18">
        <v>430.16800000000001</v>
      </c>
      <c r="H129" s="54" t="s">
        <v>6</v>
      </c>
      <c r="I129" s="54" t="s">
        <v>534</v>
      </c>
      <c r="J129" s="54">
        <v>30073882</v>
      </c>
      <c r="K129" s="54" t="s">
        <v>64</v>
      </c>
      <c r="L129" s="54">
        <v>1</v>
      </c>
      <c r="M129" s="54"/>
      <c r="N129" s="54"/>
      <c r="O129" s="15" t="s">
        <v>504</v>
      </c>
      <c r="P129" s="75"/>
    </row>
    <row r="130" spans="1:16" s="58" customFormat="1" ht="94.9" customHeight="1" x14ac:dyDescent="0.25">
      <c r="A130" s="54">
        <v>54</v>
      </c>
      <c r="B130" s="55" t="s">
        <v>501</v>
      </c>
      <c r="C130" s="54" t="s">
        <v>173</v>
      </c>
      <c r="D130" s="54" t="s">
        <v>485</v>
      </c>
      <c r="E130" s="55" t="s">
        <v>655</v>
      </c>
      <c r="F130" s="56">
        <v>46050</v>
      </c>
      <c r="G130" s="18">
        <v>11706.683000000001</v>
      </c>
      <c r="H130" s="54" t="s">
        <v>6</v>
      </c>
      <c r="I130" s="54" t="s">
        <v>986</v>
      </c>
      <c r="J130" s="54">
        <v>36112630</v>
      </c>
      <c r="K130" s="54" t="s">
        <v>485</v>
      </c>
      <c r="L130" s="54">
        <v>1</v>
      </c>
      <c r="M130" s="54"/>
      <c r="N130" s="54"/>
      <c r="O130" s="15" t="s">
        <v>656</v>
      </c>
      <c r="P130" s="75"/>
    </row>
    <row r="131" spans="1:16" s="58" customFormat="1" ht="94.9" customHeight="1" x14ac:dyDescent="0.25">
      <c r="A131" s="54">
        <v>55</v>
      </c>
      <c r="B131" s="55" t="s">
        <v>501</v>
      </c>
      <c r="C131" s="54" t="s">
        <v>173</v>
      </c>
      <c r="D131" s="54" t="s">
        <v>485</v>
      </c>
      <c r="E131" s="55" t="s">
        <v>876</v>
      </c>
      <c r="F131" s="56">
        <v>46056</v>
      </c>
      <c r="G131" s="18">
        <v>279.92099999999999</v>
      </c>
      <c r="H131" s="54" t="s">
        <v>6</v>
      </c>
      <c r="I131" s="54" t="s">
        <v>875</v>
      </c>
      <c r="J131" s="54">
        <v>37902434</v>
      </c>
      <c r="K131" s="54" t="s">
        <v>485</v>
      </c>
      <c r="L131" s="54">
        <v>1</v>
      </c>
      <c r="M131" s="54"/>
      <c r="N131" s="54"/>
      <c r="O131" s="15" t="s">
        <v>843</v>
      </c>
      <c r="P131" s="75"/>
    </row>
    <row r="132" spans="1:16" s="58" customFormat="1" ht="116.45" customHeight="1" x14ac:dyDescent="0.25">
      <c r="A132" s="54">
        <v>56</v>
      </c>
      <c r="B132" s="55" t="s">
        <v>501</v>
      </c>
      <c r="C132" s="54" t="s">
        <v>173</v>
      </c>
      <c r="D132" s="54" t="s">
        <v>485</v>
      </c>
      <c r="E132" s="55" t="s">
        <v>654</v>
      </c>
      <c r="F132" s="56">
        <v>46073</v>
      </c>
      <c r="G132" s="18">
        <v>18148.446</v>
      </c>
      <c r="H132" s="54" t="s">
        <v>6</v>
      </c>
      <c r="I132" s="54" t="s">
        <v>1402</v>
      </c>
      <c r="J132" s="54">
        <v>42844123</v>
      </c>
      <c r="K132" s="54" t="s">
        <v>485</v>
      </c>
      <c r="L132" s="54">
        <v>1</v>
      </c>
      <c r="M132" s="54"/>
      <c r="N132" s="54"/>
      <c r="O132" s="15" t="s">
        <v>1093</v>
      </c>
      <c r="P132" s="75"/>
    </row>
    <row r="133" spans="1:16" s="58" customFormat="1" ht="97.15" customHeight="1" x14ac:dyDescent="0.25">
      <c r="A133" s="54">
        <v>57</v>
      </c>
      <c r="B133" s="55" t="s">
        <v>501</v>
      </c>
      <c r="C133" s="54" t="s">
        <v>165</v>
      </c>
      <c r="D133" s="54" t="s">
        <v>485</v>
      </c>
      <c r="E133" s="55" t="s">
        <v>1287</v>
      </c>
      <c r="F133" s="56">
        <v>46085</v>
      </c>
      <c r="G133" s="18">
        <v>326.66000000000003</v>
      </c>
      <c r="H133" s="54" t="s">
        <v>6</v>
      </c>
      <c r="I133" s="54" t="s">
        <v>1307</v>
      </c>
      <c r="J133" s="54">
        <v>3141101325</v>
      </c>
      <c r="K133" s="54" t="s">
        <v>485</v>
      </c>
      <c r="L133" s="54">
        <v>1</v>
      </c>
      <c r="M133" s="54"/>
      <c r="N133" s="54"/>
      <c r="O133" s="15" t="s">
        <v>1288</v>
      </c>
      <c r="P133" s="75"/>
    </row>
    <row r="134" spans="1:16" s="58" customFormat="1" ht="94.5" x14ac:dyDescent="0.25">
      <c r="A134" s="54">
        <v>58</v>
      </c>
      <c r="B134" s="55" t="s">
        <v>501</v>
      </c>
      <c r="C134" s="54" t="s">
        <v>173</v>
      </c>
      <c r="D134" s="54" t="s">
        <v>485</v>
      </c>
      <c r="E134" s="55" t="s">
        <v>1719</v>
      </c>
      <c r="F134" s="56">
        <v>46098</v>
      </c>
      <c r="G134" s="18">
        <v>998.28499999999997</v>
      </c>
      <c r="H134" s="54" t="s">
        <v>6</v>
      </c>
      <c r="I134" s="54" t="s">
        <v>1415</v>
      </c>
      <c r="J134" s="54">
        <v>45601843</v>
      </c>
      <c r="K134" s="54" t="s">
        <v>485</v>
      </c>
      <c r="L134" s="54">
        <v>1</v>
      </c>
      <c r="M134" s="54"/>
      <c r="N134" s="55"/>
      <c r="O134" s="15" t="s">
        <v>1403</v>
      </c>
      <c r="P134" s="75"/>
    </row>
    <row r="135" spans="1:16" s="58" customFormat="1" ht="94.5" x14ac:dyDescent="0.25">
      <c r="A135" s="54">
        <v>59</v>
      </c>
      <c r="B135" s="55" t="s">
        <v>501</v>
      </c>
      <c r="C135" s="54" t="s">
        <v>173</v>
      </c>
      <c r="D135" s="54" t="s">
        <v>485</v>
      </c>
      <c r="E135" s="55" t="s">
        <v>1720</v>
      </c>
      <c r="F135" s="56">
        <v>46105</v>
      </c>
      <c r="G135" s="18">
        <v>1150.3499999999999</v>
      </c>
      <c r="H135" s="54" t="s">
        <v>6</v>
      </c>
      <c r="I135" s="54" t="s">
        <v>1415</v>
      </c>
      <c r="J135" s="54">
        <v>45601843</v>
      </c>
      <c r="K135" s="54" t="s">
        <v>485</v>
      </c>
      <c r="L135" s="54">
        <v>1</v>
      </c>
      <c r="M135" s="54"/>
      <c r="N135" s="54"/>
      <c r="O135" s="15" t="s">
        <v>1501</v>
      </c>
      <c r="P135" s="75"/>
    </row>
    <row r="136" spans="1:16" s="58" customFormat="1" ht="78.599999999999994" customHeight="1" x14ac:dyDescent="0.25">
      <c r="A136" s="54">
        <v>60</v>
      </c>
      <c r="B136" s="55" t="s">
        <v>501</v>
      </c>
      <c r="C136" s="54" t="s">
        <v>954</v>
      </c>
      <c r="D136" s="54" t="s">
        <v>485</v>
      </c>
      <c r="E136" s="55" t="s">
        <v>1599</v>
      </c>
      <c r="F136" s="56">
        <v>46107</v>
      </c>
      <c r="G136" s="18">
        <v>549.97299999999996</v>
      </c>
      <c r="H136" s="54" t="s">
        <v>6</v>
      </c>
      <c r="I136" s="54" t="s">
        <v>1616</v>
      </c>
      <c r="J136" s="54">
        <v>36112630</v>
      </c>
      <c r="K136" s="54" t="s">
        <v>485</v>
      </c>
      <c r="L136" s="54">
        <v>1</v>
      </c>
      <c r="M136" s="54"/>
      <c r="N136" s="55"/>
      <c r="O136" s="15" t="s">
        <v>1600</v>
      </c>
      <c r="P136" s="75"/>
    </row>
    <row r="137" spans="1:16" s="58" customFormat="1" ht="97.15" customHeight="1" x14ac:dyDescent="0.25">
      <c r="A137" s="54">
        <v>61</v>
      </c>
      <c r="B137" s="55" t="s">
        <v>501</v>
      </c>
      <c r="C137" s="54" t="s">
        <v>173</v>
      </c>
      <c r="D137" s="54" t="s">
        <v>64</v>
      </c>
      <c r="E137" s="55" t="s">
        <v>1601</v>
      </c>
      <c r="F137" s="56">
        <v>46107</v>
      </c>
      <c r="G137" s="18">
        <v>203.07499999999999</v>
      </c>
      <c r="H137" s="54" t="s">
        <v>6</v>
      </c>
      <c r="I137" s="54" t="s">
        <v>1617</v>
      </c>
      <c r="J137" s="54">
        <v>41588819</v>
      </c>
      <c r="K137" s="54" t="s">
        <v>485</v>
      </c>
      <c r="L137" s="54">
        <v>1</v>
      </c>
      <c r="M137" s="54"/>
      <c r="N137" s="55"/>
      <c r="O137" s="15" t="s">
        <v>1602</v>
      </c>
      <c r="P137" s="75"/>
    </row>
    <row r="138" spans="1:16" s="58" customFormat="1" ht="64.150000000000006" customHeight="1" x14ac:dyDescent="0.25">
      <c r="A138" s="54">
        <v>62</v>
      </c>
      <c r="B138" s="55" t="s">
        <v>335</v>
      </c>
      <c r="C138" s="54" t="s">
        <v>66</v>
      </c>
      <c r="D138" s="54" t="s">
        <v>63</v>
      </c>
      <c r="E138" s="55" t="s">
        <v>336</v>
      </c>
      <c r="F138" s="56">
        <v>46043</v>
      </c>
      <c r="G138" s="18">
        <v>395.54700000000003</v>
      </c>
      <c r="H138" s="54" t="s">
        <v>6</v>
      </c>
      <c r="I138" s="54" t="s">
        <v>337</v>
      </c>
      <c r="J138" s="54">
        <v>42086719</v>
      </c>
      <c r="K138" s="54" t="s">
        <v>93</v>
      </c>
      <c r="L138" s="54" t="s">
        <v>338</v>
      </c>
      <c r="M138" s="54"/>
      <c r="N138" s="54"/>
      <c r="O138" s="15" t="s">
        <v>505</v>
      </c>
      <c r="P138" s="75"/>
    </row>
    <row r="139" spans="1:16" s="58" customFormat="1" ht="64.150000000000006" customHeight="1" x14ac:dyDescent="0.25">
      <c r="A139" s="54">
        <v>63</v>
      </c>
      <c r="B139" s="55" t="s">
        <v>335</v>
      </c>
      <c r="C139" s="54" t="s">
        <v>73</v>
      </c>
      <c r="D139" s="54" t="s">
        <v>63</v>
      </c>
      <c r="E139" s="55" t="s">
        <v>506</v>
      </c>
      <c r="F139" s="56">
        <v>46048</v>
      </c>
      <c r="G139" s="18">
        <v>626.45100000000002</v>
      </c>
      <c r="H139" s="54" t="s">
        <v>6</v>
      </c>
      <c r="I139" s="54" t="s">
        <v>507</v>
      </c>
      <c r="J139" s="54">
        <v>3337119</v>
      </c>
      <c r="K139" s="54" t="s">
        <v>191</v>
      </c>
      <c r="L139" s="54" t="s">
        <v>508</v>
      </c>
      <c r="M139" s="54"/>
      <c r="N139" s="54"/>
      <c r="O139" s="15" t="s">
        <v>509</v>
      </c>
      <c r="P139" s="75"/>
    </row>
    <row r="140" spans="1:16" s="58" customFormat="1" ht="102" customHeight="1" x14ac:dyDescent="0.25">
      <c r="A140" s="54">
        <v>64</v>
      </c>
      <c r="B140" s="55" t="s">
        <v>339</v>
      </c>
      <c r="C140" s="54" t="s">
        <v>73</v>
      </c>
      <c r="D140" s="54" t="s">
        <v>63</v>
      </c>
      <c r="E140" s="55" t="s">
        <v>340</v>
      </c>
      <c r="F140" s="56">
        <v>46037</v>
      </c>
      <c r="G140" s="18">
        <v>228.886</v>
      </c>
      <c r="H140" s="54" t="s">
        <v>6</v>
      </c>
      <c r="I140" s="54" t="s">
        <v>232</v>
      </c>
      <c r="J140" s="54">
        <v>34657789</v>
      </c>
      <c r="K140" s="54" t="s">
        <v>191</v>
      </c>
      <c r="L140" s="54" t="s">
        <v>682</v>
      </c>
      <c r="M140" s="67"/>
      <c r="N140" s="67"/>
      <c r="O140" s="15" t="s">
        <v>341</v>
      </c>
      <c r="P140" s="75"/>
    </row>
    <row r="141" spans="1:16" s="58" customFormat="1" ht="102" customHeight="1" x14ac:dyDescent="0.25">
      <c r="A141" s="54">
        <v>65</v>
      </c>
      <c r="B141" s="55" t="s">
        <v>339</v>
      </c>
      <c r="C141" s="54" t="s">
        <v>73</v>
      </c>
      <c r="D141" s="54" t="s">
        <v>63</v>
      </c>
      <c r="E141" s="55" t="s">
        <v>637</v>
      </c>
      <c r="F141" s="56">
        <v>46049</v>
      </c>
      <c r="G141" s="18">
        <v>421.83699999999999</v>
      </c>
      <c r="H141" s="54" t="s">
        <v>6</v>
      </c>
      <c r="I141" s="54" t="s">
        <v>232</v>
      </c>
      <c r="J141" s="54">
        <v>34657789</v>
      </c>
      <c r="K141" s="54" t="s">
        <v>191</v>
      </c>
      <c r="L141" s="54" t="s">
        <v>510</v>
      </c>
      <c r="M141" s="54"/>
      <c r="N141" s="54"/>
      <c r="O141" s="15" t="s">
        <v>511</v>
      </c>
      <c r="P141" s="75"/>
    </row>
    <row r="142" spans="1:16" s="58" customFormat="1" ht="84" customHeight="1" x14ac:dyDescent="0.25">
      <c r="A142" s="54">
        <v>66</v>
      </c>
      <c r="B142" s="55" t="s">
        <v>342</v>
      </c>
      <c r="C142" s="54" t="s">
        <v>73</v>
      </c>
      <c r="D142" s="54" t="s">
        <v>63</v>
      </c>
      <c r="E142" s="55" t="s">
        <v>343</v>
      </c>
      <c r="F142" s="56">
        <v>46041</v>
      </c>
      <c r="G142" s="18">
        <v>239.25</v>
      </c>
      <c r="H142" s="54" t="s">
        <v>6</v>
      </c>
      <c r="I142" s="54" t="s">
        <v>232</v>
      </c>
      <c r="J142" s="54">
        <v>34657789</v>
      </c>
      <c r="K142" s="54" t="s">
        <v>191</v>
      </c>
      <c r="L142" s="54" t="s">
        <v>681</v>
      </c>
      <c r="M142" s="67"/>
      <c r="N142" s="67"/>
      <c r="O142" s="15" t="s">
        <v>344</v>
      </c>
      <c r="P142" s="75"/>
    </row>
    <row r="143" spans="1:16" s="58" customFormat="1" ht="84" customHeight="1" x14ac:dyDescent="0.25">
      <c r="A143" s="54">
        <v>67</v>
      </c>
      <c r="B143" s="55" t="s">
        <v>342</v>
      </c>
      <c r="C143" s="54" t="s">
        <v>66</v>
      </c>
      <c r="D143" s="54" t="s">
        <v>63</v>
      </c>
      <c r="E143" s="55" t="s">
        <v>844</v>
      </c>
      <c r="F143" s="56">
        <v>46058</v>
      </c>
      <c r="G143" s="18">
        <v>240.08</v>
      </c>
      <c r="H143" s="54" t="s">
        <v>6</v>
      </c>
      <c r="I143" s="54" t="s">
        <v>533</v>
      </c>
      <c r="J143" s="54">
        <v>42086719</v>
      </c>
      <c r="K143" s="54" t="s">
        <v>93</v>
      </c>
      <c r="L143" s="54" t="s">
        <v>845</v>
      </c>
      <c r="M143" s="54"/>
      <c r="N143" s="54"/>
      <c r="O143" s="15" t="s">
        <v>846</v>
      </c>
      <c r="P143" s="75"/>
    </row>
    <row r="144" spans="1:16" s="58" customFormat="1" ht="69" customHeight="1" x14ac:dyDescent="0.25">
      <c r="A144" s="54">
        <v>68</v>
      </c>
      <c r="B144" s="55" t="s">
        <v>847</v>
      </c>
      <c r="C144" s="54" t="s">
        <v>225</v>
      </c>
      <c r="D144" s="54" t="s">
        <v>63</v>
      </c>
      <c r="E144" s="55" t="s">
        <v>848</v>
      </c>
      <c r="F144" s="56">
        <v>46063</v>
      </c>
      <c r="G144" s="18">
        <v>260</v>
      </c>
      <c r="H144" s="54" t="s">
        <v>6</v>
      </c>
      <c r="I144" s="54" t="s">
        <v>535</v>
      </c>
      <c r="J144" s="54">
        <v>24316073</v>
      </c>
      <c r="K144" s="54" t="s">
        <v>279</v>
      </c>
      <c r="L144" s="54">
        <v>4300</v>
      </c>
      <c r="M144" s="54"/>
      <c r="N144" s="54"/>
      <c r="O144" s="15" t="s">
        <v>849</v>
      </c>
      <c r="P144" s="75"/>
    </row>
    <row r="145" spans="1:16" s="58" customFormat="1" ht="60" customHeight="1" x14ac:dyDescent="0.25">
      <c r="A145" s="54">
        <v>69</v>
      </c>
      <c r="B145" s="55" t="s">
        <v>847</v>
      </c>
      <c r="C145" s="54" t="s">
        <v>173</v>
      </c>
      <c r="D145" s="54" t="s">
        <v>63</v>
      </c>
      <c r="E145" s="55" t="s">
        <v>970</v>
      </c>
      <c r="F145" s="56">
        <v>46070</v>
      </c>
      <c r="G145" s="18">
        <v>1100</v>
      </c>
      <c r="H145" s="54" t="s">
        <v>6</v>
      </c>
      <c r="I145" s="54" t="s">
        <v>1224</v>
      </c>
      <c r="J145" s="54">
        <v>3228720024</v>
      </c>
      <c r="K145" s="54" t="s">
        <v>430</v>
      </c>
      <c r="L145" s="54">
        <v>2000</v>
      </c>
      <c r="M145" s="54"/>
      <c r="N145" s="54"/>
      <c r="O145" s="15" t="s">
        <v>971</v>
      </c>
      <c r="P145" s="75"/>
    </row>
    <row r="146" spans="1:16" s="58" customFormat="1" ht="60" customHeight="1" x14ac:dyDescent="0.25">
      <c r="A146" s="54">
        <v>70</v>
      </c>
      <c r="B146" s="55" t="s">
        <v>847</v>
      </c>
      <c r="C146" s="54" t="s">
        <v>173</v>
      </c>
      <c r="D146" s="54" t="s">
        <v>63</v>
      </c>
      <c r="E146" s="55" t="s">
        <v>970</v>
      </c>
      <c r="F146" s="56">
        <v>46119</v>
      </c>
      <c r="G146" s="18">
        <v>2700</v>
      </c>
      <c r="H146" s="54" t="s">
        <v>6</v>
      </c>
      <c r="I146" s="54"/>
      <c r="J146" s="54"/>
      <c r="K146" s="54"/>
      <c r="L146" s="54"/>
      <c r="M146" s="54"/>
      <c r="N146" s="54"/>
      <c r="O146" s="15" t="s">
        <v>1685</v>
      </c>
      <c r="P146" s="75"/>
    </row>
    <row r="147" spans="1:16" s="58" customFormat="1" ht="93" customHeight="1" x14ac:dyDescent="0.25">
      <c r="A147" s="54">
        <v>71</v>
      </c>
      <c r="B147" s="55" t="s">
        <v>345</v>
      </c>
      <c r="C147" s="54" t="s">
        <v>73</v>
      </c>
      <c r="D147" s="54" t="s">
        <v>63</v>
      </c>
      <c r="E147" s="55" t="s">
        <v>346</v>
      </c>
      <c r="F147" s="56">
        <v>46042</v>
      </c>
      <c r="G147" s="18">
        <v>833.9</v>
      </c>
      <c r="H147" s="54" t="s">
        <v>6</v>
      </c>
      <c r="I147" s="54" t="s">
        <v>232</v>
      </c>
      <c r="J147" s="54">
        <v>34657789</v>
      </c>
      <c r="K147" s="54" t="s">
        <v>191</v>
      </c>
      <c r="L147" s="54" t="s">
        <v>680</v>
      </c>
      <c r="M147" s="67"/>
      <c r="N147" s="67"/>
      <c r="O147" s="15" t="s">
        <v>347</v>
      </c>
      <c r="P147" s="75"/>
    </row>
    <row r="148" spans="1:16" s="58" customFormat="1" ht="231.6" customHeight="1" x14ac:dyDescent="0.25">
      <c r="A148" s="54">
        <v>72</v>
      </c>
      <c r="B148" s="55" t="s">
        <v>348</v>
      </c>
      <c r="C148" s="54" t="s">
        <v>81</v>
      </c>
      <c r="D148" s="54" t="s">
        <v>64</v>
      </c>
      <c r="E148" s="55" t="s">
        <v>349</v>
      </c>
      <c r="F148" s="56">
        <v>46042</v>
      </c>
      <c r="G148" s="18">
        <v>496.8</v>
      </c>
      <c r="H148" s="54" t="s">
        <v>6</v>
      </c>
      <c r="I148" s="54" t="s">
        <v>381</v>
      </c>
      <c r="J148" s="54">
        <v>38455425</v>
      </c>
      <c r="K148" s="54" t="s">
        <v>64</v>
      </c>
      <c r="L148" s="54">
        <v>12</v>
      </c>
      <c r="M148" s="67"/>
      <c r="N148" s="67"/>
      <c r="O148" s="15" t="s">
        <v>350</v>
      </c>
      <c r="P148" s="75"/>
    </row>
    <row r="149" spans="1:16" s="58" customFormat="1" ht="82.15" customHeight="1" x14ac:dyDescent="0.25">
      <c r="A149" s="54">
        <v>73</v>
      </c>
      <c r="B149" s="55" t="s">
        <v>348</v>
      </c>
      <c r="C149" s="54" t="s">
        <v>225</v>
      </c>
      <c r="D149" s="54" t="s">
        <v>63</v>
      </c>
      <c r="E149" s="55" t="s">
        <v>351</v>
      </c>
      <c r="F149" s="56">
        <v>46053</v>
      </c>
      <c r="G149" s="18">
        <v>252</v>
      </c>
      <c r="H149" s="54" t="s">
        <v>6</v>
      </c>
      <c r="I149" s="54" t="s">
        <v>535</v>
      </c>
      <c r="J149" s="54">
        <v>24316073</v>
      </c>
      <c r="K149" s="54" t="s">
        <v>279</v>
      </c>
      <c r="L149" s="54">
        <v>4200</v>
      </c>
      <c r="M149" s="67"/>
      <c r="N149" s="67"/>
      <c r="O149" s="15" t="s">
        <v>352</v>
      </c>
      <c r="P149" s="75"/>
    </row>
    <row r="150" spans="1:16" s="58" customFormat="1" ht="82.15" customHeight="1" x14ac:dyDescent="0.25">
      <c r="A150" s="54">
        <v>74</v>
      </c>
      <c r="B150" s="55" t="s">
        <v>348</v>
      </c>
      <c r="C150" s="54" t="s">
        <v>66</v>
      </c>
      <c r="D150" s="54" t="s">
        <v>63</v>
      </c>
      <c r="E150" s="55" t="s">
        <v>678</v>
      </c>
      <c r="F150" s="56">
        <v>46052</v>
      </c>
      <c r="G150" s="18">
        <v>329.5</v>
      </c>
      <c r="H150" s="54" t="s">
        <v>6</v>
      </c>
      <c r="I150" s="54" t="s">
        <v>533</v>
      </c>
      <c r="J150" s="54">
        <v>42086719</v>
      </c>
      <c r="K150" s="54" t="s">
        <v>93</v>
      </c>
      <c r="L150" s="54">
        <v>22144.59</v>
      </c>
      <c r="M150" s="54"/>
      <c r="N150" s="54"/>
      <c r="O150" s="15" t="s">
        <v>657</v>
      </c>
      <c r="P150" s="75"/>
    </row>
    <row r="151" spans="1:16" s="58" customFormat="1" ht="67.150000000000006" customHeight="1" x14ac:dyDescent="0.25">
      <c r="A151" s="54">
        <v>75</v>
      </c>
      <c r="B151" s="55" t="s">
        <v>353</v>
      </c>
      <c r="C151" s="54" t="s">
        <v>73</v>
      </c>
      <c r="D151" s="54" t="s">
        <v>63</v>
      </c>
      <c r="E151" s="55" t="s">
        <v>354</v>
      </c>
      <c r="F151" s="56">
        <v>46036</v>
      </c>
      <c r="G151" s="18">
        <v>258.55099999999999</v>
      </c>
      <c r="H151" s="54" t="s">
        <v>6</v>
      </c>
      <c r="I151" s="54" t="s">
        <v>221</v>
      </c>
      <c r="J151" s="54">
        <v>3337119</v>
      </c>
      <c r="K151" s="54" t="s">
        <v>191</v>
      </c>
      <c r="L151" s="54" t="s">
        <v>355</v>
      </c>
      <c r="M151" s="67"/>
      <c r="N151" s="67"/>
      <c r="O151" s="15" t="s">
        <v>356</v>
      </c>
      <c r="P151" s="75"/>
    </row>
    <row r="152" spans="1:16" s="58" customFormat="1" ht="66" customHeight="1" x14ac:dyDescent="0.25">
      <c r="A152" s="54">
        <v>76</v>
      </c>
      <c r="B152" s="55" t="s">
        <v>353</v>
      </c>
      <c r="C152" s="54" t="s">
        <v>73</v>
      </c>
      <c r="D152" s="54" t="s">
        <v>63</v>
      </c>
      <c r="E152" s="55" t="s">
        <v>357</v>
      </c>
      <c r="F152" s="56">
        <v>46036</v>
      </c>
      <c r="G152" s="18">
        <v>962.39400000000001</v>
      </c>
      <c r="H152" s="54" t="s">
        <v>6</v>
      </c>
      <c r="I152" s="54" t="s">
        <v>232</v>
      </c>
      <c r="J152" s="54">
        <v>34657789</v>
      </c>
      <c r="K152" s="54" t="s">
        <v>191</v>
      </c>
      <c r="L152" s="54" t="s">
        <v>358</v>
      </c>
      <c r="M152" s="67"/>
      <c r="N152" s="67"/>
      <c r="O152" s="15" t="s">
        <v>359</v>
      </c>
      <c r="P152" s="75"/>
    </row>
    <row r="153" spans="1:16" s="58" customFormat="1" ht="48.6" customHeight="1" x14ac:dyDescent="0.25">
      <c r="A153" s="54">
        <v>77</v>
      </c>
      <c r="B153" s="55" t="s">
        <v>1094</v>
      </c>
      <c r="C153" s="54" t="s">
        <v>225</v>
      </c>
      <c r="D153" s="54" t="s">
        <v>63</v>
      </c>
      <c r="E153" s="55" t="s">
        <v>767</v>
      </c>
      <c r="F153" s="56">
        <v>46077</v>
      </c>
      <c r="G153" s="18">
        <v>462</v>
      </c>
      <c r="H153" s="54" t="s">
        <v>6</v>
      </c>
      <c r="I153" s="54" t="s">
        <v>535</v>
      </c>
      <c r="J153" s="54">
        <v>24316073</v>
      </c>
      <c r="K153" s="54" t="s">
        <v>279</v>
      </c>
      <c r="L153" s="54">
        <v>7500</v>
      </c>
      <c r="M153" s="54"/>
      <c r="N153" s="54"/>
      <c r="O153" s="15" t="s">
        <v>1095</v>
      </c>
      <c r="P153" s="75"/>
    </row>
    <row r="154" spans="1:16" s="58" customFormat="1" ht="48.6" customHeight="1" x14ac:dyDescent="0.25">
      <c r="A154" s="54">
        <v>78</v>
      </c>
      <c r="B154" s="55" t="s">
        <v>1094</v>
      </c>
      <c r="C154" s="54" t="s">
        <v>84</v>
      </c>
      <c r="D154" s="54" t="s">
        <v>63</v>
      </c>
      <c r="E154" s="55" t="s">
        <v>1502</v>
      </c>
      <c r="F154" s="56">
        <v>46104</v>
      </c>
      <c r="G154" s="18">
        <v>4197.375</v>
      </c>
      <c r="H154" s="54" t="s">
        <v>6</v>
      </c>
      <c r="I154" s="54" t="s">
        <v>1668</v>
      </c>
      <c r="J154" s="54">
        <v>34049688</v>
      </c>
      <c r="K154" s="54" t="s">
        <v>430</v>
      </c>
      <c r="L154" s="54">
        <v>1</v>
      </c>
      <c r="M154" s="54"/>
      <c r="N154" s="54"/>
      <c r="O154" s="15" t="s">
        <v>1503</v>
      </c>
      <c r="P154" s="75"/>
    </row>
    <row r="155" spans="1:16" s="58" customFormat="1" ht="49.15" customHeight="1" x14ac:dyDescent="0.25">
      <c r="A155" s="54">
        <v>79</v>
      </c>
      <c r="B155" s="55" t="s">
        <v>360</v>
      </c>
      <c r="C155" s="54" t="s">
        <v>75</v>
      </c>
      <c r="D155" s="54" t="s">
        <v>64</v>
      </c>
      <c r="E155" s="55" t="s">
        <v>361</v>
      </c>
      <c r="F155" s="56">
        <v>46036</v>
      </c>
      <c r="G155" s="18">
        <v>1355.934</v>
      </c>
      <c r="H155" s="54" t="s">
        <v>51</v>
      </c>
      <c r="I155" s="54" t="s">
        <v>382</v>
      </c>
      <c r="J155" s="54">
        <v>2953108651</v>
      </c>
      <c r="K155" s="54" t="s">
        <v>64</v>
      </c>
      <c r="L155" s="54">
        <v>1</v>
      </c>
      <c r="M155" s="67"/>
      <c r="N155" s="67"/>
      <c r="O155" s="15" t="s">
        <v>362</v>
      </c>
      <c r="P155" s="75"/>
    </row>
    <row r="156" spans="1:16" s="58" customFormat="1" ht="56.45" customHeight="1" x14ac:dyDescent="0.25">
      <c r="A156" s="54">
        <v>80</v>
      </c>
      <c r="B156" s="55" t="s">
        <v>360</v>
      </c>
      <c r="C156" s="54" t="s">
        <v>73</v>
      </c>
      <c r="D156" s="54" t="s">
        <v>63</v>
      </c>
      <c r="E156" s="55" t="s">
        <v>512</v>
      </c>
      <c r="F156" s="56">
        <v>46048</v>
      </c>
      <c r="G156" s="18">
        <v>2725.7179999999998</v>
      </c>
      <c r="H156" s="54" t="s">
        <v>369</v>
      </c>
      <c r="I156" s="54" t="s">
        <v>513</v>
      </c>
      <c r="J156" s="54">
        <v>34657789</v>
      </c>
      <c r="K156" s="54" t="s">
        <v>191</v>
      </c>
      <c r="L156" s="54">
        <v>420</v>
      </c>
      <c r="M156" s="54"/>
      <c r="N156" s="54"/>
      <c r="O156" s="15" t="s">
        <v>514</v>
      </c>
      <c r="P156" s="75"/>
    </row>
    <row r="157" spans="1:16" s="58" customFormat="1" ht="69" customHeight="1" x14ac:dyDescent="0.25">
      <c r="A157" s="54">
        <v>81</v>
      </c>
      <c r="B157" s="55" t="s">
        <v>360</v>
      </c>
      <c r="C157" s="54" t="s">
        <v>73</v>
      </c>
      <c r="D157" s="54" t="s">
        <v>63</v>
      </c>
      <c r="E157" s="55" t="s">
        <v>515</v>
      </c>
      <c r="F157" s="56">
        <v>46048</v>
      </c>
      <c r="G157" s="18">
        <v>569.64</v>
      </c>
      <c r="H157" s="54" t="s">
        <v>369</v>
      </c>
      <c r="I157" s="54" t="s">
        <v>536</v>
      </c>
      <c r="J157" s="54">
        <v>131133</v>
      </c>
      <c r="K157" s="54" t="s">
        <v>191</v>
      </c>
      <c r="L157" s="54">
        <v>100</v>
      </c>
      <c r="M157" s="54"/>
      <c r="N157" s="54"/>
      <c r="O157" s="15" t="s">
        <v>516</v>
      </c>
      <c r="P157" s="75"/>
    </row>
    <row r="158" spans="1:16" s="58" customFormat="1" ht="65.45" customHeight="1" x14ac:dyDescent="0.25">
      <c r="A158" s="54">
        <v>82</v>
      </c>
      <c r="B158" s="55" t="s">
        <v>360</v>
      </c>
      <c r="C158" s="54" t="s">
        <v>75</v>
      </c>
      <c r="D158" s="54" t="s">
        <v>64</v>
      </c>
      <c r="E158" s="55" t="s">
        <v>517</v>
      </c>
      <c r="F158" s="56">
        <v>46049</v>
      </c>
      <c r="G158" s="18">
        <v>265.14999999999998</v>
      </c>
      <c r="H158" s="54" t="s">
        <v>51</v>
      </c>
      <c r="I158" s="54" t="s">
        <v>877</v>
      </c>
      <c r="J158" s="54">
        <v>44040660</v>
      </c>
      <c r="K158" s="54"/>
      <c r="L158" s="54"/>
      <c r="M158" s="54"/>
      <c r="N158" s="54"/>
      <c r="O158" s="15" t="s">
        <v>518</v>
      </c>
      <c r="P158" s="75"/>
    </row>
    <row r="159" spans="1:16" s="58" customFormat="1" ht="110.25" x14ac:dyDescent="0.25">
      <c r="A159" s="54">
        <v>83</v>
      </c>
      <c r="B159" s="55" t="s">
        <v>360</v>
      </c>
      <c r="C159" s="54" t="s">
        <v>954</v>
      </c>
      <c r="D159" s="54" t="s">
        <v>64</v>
      </c>
      <c r="E159" s="55" t="s">
        <v>1225</v>
      </c>
      <c r="F159" s="56">
        <v>46080</v>
      </c>
      <c r="G159" s="18">
        <v>3438.614</v>
      </c>
      <c r="H159" s="54" t="s">
        <v>6</v>
      </c>
      <c r="I159" s="54" t="s">
        <v>1504</v>
      </c>
      <c r="J159" s="54">
        <v>44712442</v>
      </c>
      <c r="K159" s="54" t="s">
        <v>485</v>
      </c>
      <c r="L159" s="54">
        <v>1</v>
      </c>
      <c r="M159" s="54"/>
      <c r="N159" s="54"/>
      <c r="O159" s="15" t="s">
        <v>1226</v>
      </c>
      <c r="P159" s="75"/>
    </row>
    <row r="160" spans="1:16" s="58" customFormat="1" ht="31.5" x14ac:dyDescent="0.25">
      <c r="A160" s="54">
        <v>84</v>
      </c>
      <c r="B160" s="55" t="s">
        <v>360</v>
      </c>
      <c r="C160" s="54" t="s">
        <v>75</v>
      </c>
      <c r="D160" s="54" t="s">
        <v>63</v>
      </c>
      <c r="E160" s="55" t="s">
        <v>1414</v>
      </c>
      <c r="F160" s="56">
        <v>46098</v>
      </c>
      <c r="G160" s="18">
        <v>883.43</v>
      </c>
      <c r="H160" s="54" t="s">
        <v>51</v>
      </c>
      <c r="I160" s="54" t="s">
        <v>1618</v>
      </c>
      <c r="J160" s="54" t="s">
        <v>1603</v>
      </c>
      <c r="K160" s="54"/>
      <c r="L160" s="54"/>
      <c r="M160" s="54"/>
      <c r="N160" s="55"/>
      <c r="O160" s="15" t="s">
        <v>1404</v>
      </c>
      <c r="P160" s="75"/>
    </row>
    <row r="161" spans="1:16" s="58" customFormat="1" ht="126" x14ac:dyDescent="0.25">
      <c r="A161" s="54">
        <v>85</v>
      </c>
      <c r="B161" s="55" t="s">
        <v>360</v>
      </c>
      <c r="C161" s="54" t="s">
        <v>75</v>
      </c>
      <c r="D161" s="54" t="s">
        <v>64</v>
      </c>
      <c r="E161" s="55" t="s">
        <v>1505</v>
      </c>
      <c r="F161" s="56">
        <v>46104</v>
      </c>
      <c r="G161" s="18">
        <v>2701.2080000000001</v>
      </c>
      <c r="H161" s="54" t="s">
        <v>6</v>
      </c>
      <c r="I161" s="54" t="s">
        <v>1402</v>
      </c>
      <c r="J161" s="54">
        <v>42844123</v>
      </c>
      <c r="K161" s="54" t="s">
        <v>64</v>
      </c>
      <c r="L161" s="54">
        <v>1</v>
      </c>
      <c r="M161" s="54"/>
      <c r="N161" s="54"/>
      <c r="O161" s="15" t="s">
        <v>1506</v>
      </c>
      <c r="P161" s="75"/>
    </row>
    <row r="162" spans="1:16" s="58" customFormat="1" ht="47.25" x14ac:dyDescent="0.25">
      <c r="A162" s="54">
        <v>86</v>
      </c>
      <c r="B162" s="55" t="s">
        <v>363</v>
      </c>
      <c r="C162" s="54" t="s">
        <v>66</v>
      </c>
      <c r="D162" s="54" t="s">
        <v>64</v>
      </c>
      <c r="E162" s="55" t="s">
        <v>364</v>
      </c>
      <c r="F162" s="56">
        <v>46036</v>
      </c>
      <c r="G162" s="18">
        <v>288.75</v>
      </c>
      <c r="H162" s="54" t="s">
        <v>6</v>
      </c>
      <c r="I162" s="54" t="s">
        <v>78</v>
      </c>
      <c r="J162" s="54">
        <v>131268</v>
      </c>
      <c r="K162" s="54" t="s">
        <v>93</v>
      </c>
      <c r="L162" s="54">
        <v>875000</v>
      </c>
      <c r="M162" s="67"/>
      <c r="N162" s="67"/>
      <c r="O162" s="15" t="s">
        <v>365</v>
      </c>
      <c r="P162" s="75"/>
    </row>
    <row r="163" spans="1:16" s="58" customFormat="1" ht="47.25" x14ac:dyDescent="0.25">
      <c r="A163" s="54">
        <v>87</v>
      </c>
      <c r="B163" s="55" t="s">
        <v>363</v>
      </c>
      <c r="C163" s="54" t="s">
        <v>73</v>
      </c>
      <c r="D163" s="54" t="s">
        <v>63</v>
      </c>
      <c r="E163" s="55" t="s">
        <v>366</v>
      </c>
      <c r="F163" s="56">
        <v>46037</v>
      </c>
      <c r="G163" s="18">
        <v>259.59199999999998</v>
      </c>
      <c r="H163" s="54" t="s">
        <v>6</v>
      </c>
      <c r="I163" s="54" t="s">
        <v>232</v>
      </c>
      <c r="J163" s="54">
        <v>34657789</v>
      </c>
      <c r="K163" s="54" t="s">
        <v>191</v>
      </c>
      <c r="L163" s="54">
        <v>40</v>
      </c>
      <c r="M163" s="67"/>
      <c r="N163" s="67"/>
      <c r="O163" s="15" t="s">
        <v>367</v>
      </c>
      <c r="P163" s="75"/>
    </row>
    <row r="164" spans="1:16" s="58" customFormat="1" ht="47.25" x14ac:dyDescent="0.25">
      <c r="A164" s="54">
        <v>88</v>
      </c>
      <c r="B164" s="55" t="s">
        <v>363</v>
      </c>
      <c r="C164" s="54" t="s">
        <v>73</v>
      </c>
      <c r="D164" s="54" t="s">
        <v>63</v>
      </c>
      <c r="E164" s="55" t="s">
        <v>366</v>
      </c>
      <c r="F164" s="56">
        <v>46038</v>
      </c>
      <c r="G164" s="18">
        <v>519.55200000000002</v>
      </c>
      <c r="H164" s="54" t="s">
        <v>6</v>
      </c>
      <c r="I164" s="54" t="s">
        <v>232</v>
      </c>
      <c r="J164" s="54">
        <v>34657789</v>
      </c>
      <c r="K164" s="54" t="s">
        <v>191</v>
      </c>
      <c r="L164" s="54">
        <v>80</v>
      </c>
      <c r="M164" s="67"/>
      <c r="N164" s="67"/>
      <c r="O164" s="15" t="s">
        <v>368</v>
      </c>
      <c r="P164" s="75"/>
    </row>
    <row r="165" spans="1:16" s="58" customFormat="1" ht="47.25" x14ac:dyDescent="0.25">
      <c r="A165" s="54">
        <v>89</v>
      </c>
      <c r="B165" s="55" t="s">
        <v>363</v>
      </c>
      <c r="C165" s="54" t="s">
        <v>73</v>
      </c>
      <c r="D165" s="54" t="s">
        <v>63</v>
      </c>
      <c r="E165" s="55" t="s">
        <v>366</v>
      </c>
      <c r="F165" s="56">
        <v>46038</v>
      </c>
      <c r="G165" s="18">
        <v>1297.961</v>
      </c>
      <c r="H165" s="54" t="s">
        <v>369</v>
      </c>
      <c r="I165" s="54" t="s">
        <v>232</v>
      </c>
      <c r="J165" s="54">
        <v>34657789</v>
      </c>
      <c r="K165" s="54" t="s">
        <v>191</v>
      </c>
      <c r="L165" s="54">
        <v>200</v>
      </c>
      <c r="M165" s="67"/>
      <c r="N165" s="67"/>
      <c r="O165" s="15" t="s">
        <v>370</v>
      </c>
      <c r="P165" s="75"/>
    </row>
    <row r="166" spans="1:16" s="58" customFormat="1" ht="47.25" x14ac:dyDescent="0.25">
      <c r="A166" s="54">
        <v>90</v>
      </c>
      <c r="B166" s="55" t="s">
        <v>363</v>
      </c>
      <c r="C166" s="54" t="s">
        <v>73</v>
      </c>
      <c r="D166" s="54" t="s">
        <v>63</v>
      </c>
      <c r="E166" s="55" t="s">
        <v>366</v>
      </c>
      <c r="F166" s="56">
        <v>46038</v>
      </c>
      <c r="G166" s="18">
        <v>334.68099999999998</v>
      </c>
      <c r="H166" s="54" t="s">
        <v>6</v>
      </c>
      <c r="I166" s="54" t="s">
        <v>221</v>
      </c>
      <c r="J166" s="54">
        <v>3337119</v>
      </c>
      <c r="K166" s="54" t="s">
        <v>191</v>
      </c>
      <c r="L166" s="54">
        <v>75</v>
      </c>
      <c r="M166" s="67"/>
      <c r="N166" s="67"/>
      <c r="O166" s="15" t="s">
        <v>371</v>
      </c>
      <c r="P166" s="75"/>
    </row>
    <row r="167" spans="1:16" s="58" customFormat="1" ht="47.25" x14ac:dyDescent="0.25">
      <c r="A167" s="54">
        <v>91</v>
      </c>
      <c r="B167" s="55" t="s">
        <v>363</v>
      </c>
      <c r="C167" s="54" t="s">
        <v>81</v>
      </c>
      <c r="D167" s="54" t="s">
        <v>63</v>
      </c>
      <c r="E167" s="55" t="s">
        <v>372</v>
      </c>
      <c r="F167" s="56">
        <v>46041</v>
      </c>
      <c r="G167" s="18">
        <v>1346.4</v>
      </c>
      <c r="H167" s="54" t="s">
        <v>51</v>
      </c>
      <c r="I167" s="54" t="s">
        <v>383</v>
      </c>
      <c r="J167" s="54">
        <v>39138976</v>
      </c>
      <c r="K167" s="54" t="s">
        <v>373</v>
      </c>
      <c r="L167" s="54">
        <v>170</v>
      </c>
      <c r="M167" s="67"/>
      <c r="N167" s="67"/>
      <c r="O167" s="15" t="s">
        <v>374</v>
      </c>
      <c r="P167" s="75"/>
    </row>
    <row r="168" spans="1:16" s="58" customFormat="1" ht="48.6" customHeight="1" x14ac:dyDescent="0.25">
      <c r="A168" s="54">
        <v>92</v>
      </c>
      <c r="B168" s="55" t="s">
        <v>363</v>
      </c>
      <c r="C168" s="54" t="s">
        <v>502</v>
      </c>
      <c r="D168" s="54" t="s">
        <v>64</v>
      </c>
      <c r="E168" s="55" t="s">
        <v>519</v>
      </c>
      <c r="F168" s="56">
        <v>46044</v>
      </c>
      <c r="G168" s="18">
        <v>499.95</v>
      </c>
      <c r="H168" s="54" t="s">
        <v>51</v>
      </c>
      <c r="I168" s="54" t="s">
        <v>658</v>
      </c>
      <c r="J168" s="54">
        <v>3250007077</v>
      </c>
      <c r="K168" s="54" t="s">
        <v>64</v>
      </c>
      <c r="L168" s="54">
        <v>1080</v>
      </c>
      <c r="M168" s="54"/>
      <c r="N168" s="55"/>
      <c r="O168" s="15" t="s">
        <v>520</v>
      </c>
      <c r="P168" s="75"/>
    </row>
    <row r="169" spans="1:16" s="58" customFormat="1" ht="47.25" x14ac:dyDescent="0.25">
      <c r="A169" s="54">
        <v>93</v>
      </c>
      <c r="B169" s="55" t="s">
        <v>363</v>
      </c>
      <c r="C169" s="54" t="s">
        <v>538</v>
      </c>
      <c r="D169" s="54" t="s">
        <v>63</v>
      </c>
      <c r="E169" s="55" t="s">
        <v>521</v>
      </c>
      <c r="F169" s="56">
        <v>46048</v>
      </c>
      <c r="G169" s="18">
        <v>291.72000000000003</v>
      </c>
      <c r="H169" s="54" t="s">
        <v>51</v>
      </c>
      <c r="I169" s="54" t="s">
        <v>659</v>
      </c>
      <c r="J169" s="54">
        <v>2545405353</v>
      </c>
      <c r="K169" s="54" t="s">
        <v>197</v>
      </c>
      <c r="L169" s="54">
        <v>2640</v>
      </c>
      <c r="M169" s="54"/>
      <c r="N169" s="55"/>
      <c r="O169" s="15" t="s">
        <v>522</v>
      </c>
      <c r="P169" s="75"/>
    </row>
    <row r="170" spans="1:16" s="58" customFormat="1" ht="47.25" x14ac:dyDescent="0.25">
      <c r="A170" s="54">
        <v>94</v>
      </c>
      <c r="B170" s="55" t="s">
        <v>363</v>
      </c>
      <c r="C170" s="54" t="s">
        <v>523</v>
      </c>
      <c r="D170" s="54" t="s">
        <v>64</v>
      </c>
      <c r="E170" s="55" t="s">
        <v>524</v>
      </c>
      <c r="F170" s="56">
        <v>46049</v>
      </c>
      <c r="G170" s="18">
        <v>3147.931</v>
      </c>
      <c r="H170" s="54" t="s">
        <v>369</v>
      </c>
      <c r="I170" s="54" t="s">
        <v>537</v>
      </c>
      <c r="J170" s="54">
        <v>5524251</v>
      </c>
      <c r="K170" s="54" t="s">
        <v>223</v>
      </c>
      <c r="L170" s="54">
        <v>65900</v>
      </c>
      <c r="M170" s="54"/>
      <c r="N170" s="55"/>
      <c r="O170" s="15" t="s">
        <v>525</v>
      </c>
      <c r="P170" s="75"/>
    </row>
    <row r="171" spans="1:16" s="58" customFormat="1" ht="47.25" x14ac:dyDescent="0.25">
      <c r="A171" s="54">
        <v>95</v>
      </c>
      <c r="B171" s="55" t="s">
        <v>363</v>
      </c>
      <c r="C171" s="54" t="s">
        <v>222</v>
      </c>
      <c r="D171" s="54" t="s">
        <v>64</v>
      </c>
      <c r="E171" s="55" t="s">
        <v>526</v>
      </c>
      <c r="F171" s="56">
        <v>46049</v>
      </c>
      <c r="G171" s="18">
        <v>3187.08</v>
      </c>
      <c r="H171" s="54" t="s">
        <v>369</v>
      </c>
      <c r="I171" s="54" t="s">
        <v>537</v>
      </c>
      <c r="J171" s="54">
        <v>5524251</v>
      </c>
      <c r="K171" s="54" t="s">
        <v>223</v>
      </c>
      <c r="L171" s="54">
        <v>65900</v>
      </c>
      <c r="M171" s="54"/>
      <c r="N171" s="55"/>
      <c r="O171" s="15" t="s">
        <v>527</v>
      </c>
      <c r="P171" s="75"/>
    </row>
    <row r="172" spans="1:16" s="58" customFormat="1" ht="409.5" x14ac:dyDescent="0.25">
      <c r="A172" s="54">
        <v>96</v>
      </c>
      <c r="B172" s="55" t="s">
        <v>363</v>
      </c>
      <c r="C172" s="54" t="s">
        <v>75</v>
      </c>
      <c r="D172" s="54" t="s">
        <v>63</v>
      </c>
      <c r="E172" s="55" t="s">
        <v>528</v>
      </c>
      <c r="F172" s="56">
        <v>46049</v>
      </c>
      <c r="G172" s="18">
        <v>751.28499999999997</v>
      </c>
      <c r="H172" s="54" t="s">
        <v>51</v>
      </c>
      <c r="I172" s="54" t="s">
        <v>878</v>
      </c>
      <c r="J172" s="54">
        <v>38998824</v>
      </c>
      <c r="K172" s="54"/>
      <c r="L172" s="54"/>
      <c r="M172" s="54"/>
      <c r="N172" s="55"/>
      <c r="O172" s="15" t="s">
        <v>529</v>
      </c>
      <c r="P172" s="75"/>
    </row>
    <row r="173" spans="1:16" s="58" customFormat="1" ht="66.599999999999994" customHeight="1" x14ac:dyDescent="0.25">
      <c r="A173" s="54">
        <v>97</v>
      </c>
      <c r="B173" s="55" t="s">
        <v>363</v>
      </c>
      <c r="C173" s="54" t="s">
        <v>74</v>
      </c>
      <c r="D173" s="54" t="s">
        <v>64</v>
      </c>
      <c r="E173" s="55" t="s">
        <v>660</v>
      </c>
      <c r="F173" s="56">
        <v>46051</v>
      </c>
      <c r="G173" s="18">
        <v>420.35500000000002</v>
      </c>
      <c r="H173" s="54" t="s">
        <v>6</v>
      </c>
      <c r="I173" s="54" t="s">
        <v>661</v>
      </c>
      <c r="J173" s="54">
        <v>5448946</v>
      </c>
      <c r="K173" s="54" t="s">
        <v>64</v>
      </c>
      <c r="L173" s="54">
        <v>1</v>
      </c>
      <c r="M173" s="54"/>
      <c r="N173" s="54"/>
      <c r="O173" s="15" t="s">
        <v>662</v>
      </c>
      <c r="P173" s="75"/>
    </row>
    <row r="174" spans="1:16" s="58" customFormat="1" ht="102" customHeight="1" x14ac:dyDescent="0.25">
      <c r="A174" s="54">
        <v>98</v>
      </c>
      <c r="B174" s="55" t="s">
        <v>363</v>
      </c>
      <c r="C174" s="54" t="s">
        <v>75</v>
      </c>
      <c r="D174" s="54" t="s">
        <v>485</v>
      </c>
      <c r="E174" s="55" t="s">
        <v>663</v>
      </c>
      <c r="F174" s="56">
        <v>46055</v>
      </c>
      <c r="G174" s="18">
        <v>300</v>
      </c>
      <c r="H174" s="54" t="s">
        <v>6</v>
      </c>
      <c r="I174" s="54" t="s">
        <v>972</v>
      </c>
      <c r="J174" s="54">
        <v>1810711019</v>
      </c>
      <c r="K174" s="54"/>
      <c r="L174" s="54"/>
      <c r="M174" s="54"/>
      <c r="N174" s="54"/>
      <c r="O174" s="15" t="s">
        <v>664</v>
      </c>
      <c r="P174" s="75"/>
    </row>
    <row r="175" spans="1:16" s="58" customFormat="1" ht="129" customHeight="1" x14ac:dyDescent="0.25">
      <c r="A175" s="54">
        <v>99</v>
      </c>
      <c r="B175" s="55" t="s">
        <v>363</v>
      </c>
      <c r="C175" s="54" t="s">
        <v>75</v>
      </c>
      <c r="D175" s="54" t="s">
        <v>63</v>
      </c>
      <c r="E175" s="55" t="s">
        <v>665</v>
      </c>
      <c r="F175" s="56">
        <v>46055</v>
      </c>
      <c r="G175" s="18">
        <v>2240.6999999999998</v>
      </c>
      <c r="H175" s="54" t="s">
        <v>51</v>
      </c>
      <c r="I175" s="54" t="s">
        <v>801</v>
      </c>
      <c r="J175" s="54">
        <v>30109129</v>
      </c>
      <c r="K175" s="54"/>
      <c r="L175" s="54"/>
      <c r="M175" s="54"/>
      <c r="N175" s="54"/>
      <c r="O175" s="15" t="s">
        <v>666</v>
      </c>
      <c r="P175" s="75"/>
    </row>
    <row r="176" spans="1:16" s="58" customFormat="1" ht="110.25" x14ac:dyDescent="0.25">
      <c r="A176" s="54">
        <v>100</v>
      </c>
      <c r="B176" s="55" t="s">
        <v>363</v>
      </c>
      <c r="C176" s="54" t="s">
        <v>75</v>
      </c>
      <c r="D176" s="54" t="s">
        <v>63</v>
      </c>
      <c r="E176" s="55" t="s">
        <v>850</v>
      </c>
      <c r="F176" s="56">
        <v>46057</v>
      </c>
      <c r="G176" s="18">
        <v>246</v>
      </c>
      <c r="H176" s="54" t="s">
        <v>851</v>
      </c>
      <c r="I176" s="54" t="s">
        <v>852</v>
      </c>
      <c r="J176" s="54">
        <v>44353997</v>
      </c>
      <c r="K176" s="54" t="s">
        <v>430</v>
      </c>
      <c r="L176" s="54">
        <v>123900</v>
      </c>
      <c r="M176" s="54"/>
      <c r="N176" s="54"/>
      <c r="O176" s="15" t="s">
        <v>853</v>
      </c>
      <c r="P176" s="75"/>
    </row>
    <row r="177" spans="1:16" s="58" customFormat="1" ht="141.75" x14ac:dyDescent="0.25">
      <c r="A177" s="54">
        <v>101</v>
      </c>
      <c r="B177" s="55" t="s">
        <v>363</v>
      </c>
      <c r="C177" s="54" t="s">
        <v>75</v>
      </c>
      <c r="D177" s="54" t="s">
        <v>63</v>
      </c>
      <c r="E177" s="55" t="s">
        <v>854</v>
      </c>
      <c r="F177" s="56">
        <v>46057</v>
      </c>
      <c r="G177" s="18">
        <v>235</v>
      </c>
      <c r="H177" s="54" t="s">
        <v>51</v>
      </c>
      <c r="I177" s="54" t="s">
        <v>879</v>
      </c>
      <c r="J177" s="54">
        <v>42717957</v>
      </c>
      <c r="K177" s="54" t="s">
        <v>430</v>
      </c>
      <c r="L177" s="54">
        <v>28800</v>
      </c>
      <c r="M177" s="54"/>
      <c r="N177" s="54"/>
      <c r="O177" s="15" t="s">
        <v>855</v>
      </c>
      <c r="P177" s="75"/>
    </row>
    <row r="178" spans="1:16" s="58" customFormat="1" ht="78.75" x14ac:dyDescent="0.25">
      <c r="A178" s="54">
        <v>102</v>
      </c>
      <c r="B178" s="55" t="s">
        <v>363</v>
      </c>
      <c r="C178" s="54" t="s">
        <v>75</v>
      </c>
      <c r="D178" s="54" t="s">
        <v>63</v>
      </c>
      <c r="E178" s="55" t="s">
        <v>856</v>
      </c>
      <c r="F178" s="56">
        <v>46057</v>
      </c>
      <c r="G178" s="18">
        <v>1041.92</v>
      </c>
      <c r="H178" s="54" t="s">
        <v>51</v>
      </c>
      <c r="I178" s="54" t="s">
        <v>987</v>
      </c>
      <c r="J178" s="54">
        <v>30262756</v>
      </c>
      <c r="K178" s="54" t="s">
        <v>430</v>
      </c>
      <c r="L178" s="54">
        <v>352</v>
      </c>
      <c r="M178" s="54"/>
      <c r="N178" s="54"/>
      <c r="O178" s="15" t="s">
        <v>857</v>
      </c>
      <c r="P178" s="75"/>
    </row>
    <row r="179" spans="1:16" s="58" customFormat="1" ht="183.6" customHeight="1" x14ac:dyDescent="0.25">
      <c r="A179" s="54">
        <v>103</v>
      </c>
      <c r="B179" s="55" t="s">
        <v>363</v>
      </c>
      <c r="C179" s="54" t="s">
        <v>75</v>
      </c>
      <c r="D179" s="54" t="s">
        <v>63</v>
      </c>
      <c r="E179" s="55" t="s">
        <v>858</v>
      </c>
      <c r="F179" s="56">
        <v>46057</v>
      </c>
      <c r="G179" s="18">
        <v>290.01499999999999</v>
      </c>
      <c r="H179" s="54" t="s">
        <v>51</v>
      </c>
      <c r="I179" s="54" t="s">
        <v>973</v>
      </c>
      <c r="J179" s="54">
        <v>34343079</v>
      </c>
      <c r="K179" s="54" t="s">
        <v>430</v>
      </c>
      <c r="L179" s="54">
        <v>350</v>
      </c>
      <c r="M179" s="54"/>
      <c r="N179" s="54"/>
      <c r="O179" s="15" t="s">
        <v>859</v>
      </c>
      <c r="P179" s="75"/>
    </row>
    <row r="180" spans="1:16" s="58" customFormat="1" ht="47.25" x14ac:dyDescent="0.25">
      <c r="A180" s="54">
        <v>104</v>
      </c>
      <c r="B180" s="55" t="s">
        <v>363</v>
      </c>
      <c r="C180" s="54" t="s">
        <v>75</v>
      </c>
      <c r="D180" s="54" t="s">
        <v>63</v>
      </c>
      <c r="E180" s="55" t="s">
        <v>609</v>
      </c>
      <c r="F180" s="56">
        <v>46058</v>
      </c>
      <c r="G180" s="18">
        <v>1969</v>
      </c>
      <c r="H180" s="54" t="s">
        <v>851</v>
      </c>
      <c r="I180" s="54" t="s">
        <v>860</v>
      </c>
      <c r="J180" s="54">
        <v>43808856</v>
      </c>
      <c r="K180" s="54" t="s">
        <v>430</v>
      </c>
      <c r="L180" s="54">
        <v>1450</v>
      </c>
      <c r="M180" s="54"/>
      <c r="N180" s="54"/>
      <c r="O180" s="15" t="s">
        <v>861</v>
      </c>
      <c r="P180" s="75"/>
    </row>
    <row r="181" spans="1:16" s="58" customFormat="1" ht="47.25" x14ac:dyDescent="0.25">
      <c r="A181" s="54">
        <v>105</v>
      </c>
      <c r="B181" s="55" t="s">
        <v>363</v>
      </c>
      <c r="C181" s="54" t="s">
        <v>75</v>
      </c>
      <c r="D181" s="54" t="s">
        <v>63</v>
      </c>
      <c r="E181" s="55" t="s">
        <v>609</v>
      </c>
      <c r="F181" s="56">
        <v>46058</v>
      </c>
      <c r="G181" s="18">
        <v>1837</v>
      </c>
      <c r="H181" s="54" t="s">
        <v>851</v>
      </c>
      <c r="I181" s="54" t="s">
        <v>860</v>
      </c>
      <c r="J181" s="54">
        <v>43808856</v>
      </c>
      <c r="K181" s="54" t="s">
        <v>430</v>
      </c>
      <c r="L181" s="54">
        <v>7070</v>
      </c>
      <c r="M181" s="54"/>
      <c r="N181" s="54"/>
      <c r="O181" s="15" t="s">
        <v>862</v>
      </c>
      <c r="P181" s="75"/>
    </row>
    <row r="182" spans="1:16" s="58" customFormat="1" ht="47.25" x14ac:dyDescent="0.25">
      <c r="A182" s="54">
        <v>106</v>
      </c>
      <c r="B182" s="55" t="s">
        <v>363</v>
      </c>
      <c r="C182" s="54" t="s">
        <v>75</v>
      </c>
      <c r="D182" s="54" t="s">
        <v>63</v>
      </c>
      <c r="E182" s="55" t="s">
        <v>609</v>
      </c>
      <c r="F182" s="56">
        <v>46058</v>
      </c>
      <c r="G182" s="18">
        <v>2023</v>
      </c>
      <c r="H182" s="54" t="s">
        <v>51</v>
      </c>
      <c r="I182" s="54" t="s">
        <v>608</v>
      </c>
      <c r="J182" s="54">
        <v>1976625</v>
      </c>
      <c r="K182" s="54" t="s">
        <v>430</v>
      </c>
      <c r="L182" s="54">
        <v>14500</v>
      </c>
      <c r="M182" s="54"/>
      <c r="N182" s="54"/>
      <c r="O182" s="15" t="s">
        <v>863</v>
      </c>
      <c r="P182" s="75"/>
    </row>
    <row r="183" spans="1:16" s="58" customFormat="1" ht="236.25" x14ac:dyDescent="0.25">
      <c r="A183" s="54">
        <v>107</v>
      </c>
      <c r="B183" s="55" t="s">
        <v>363</v>
      </c>
      <c r="C183" s="54" t="s">
        <v>75</v>
      </c>
      <c r="D183" s="54" t="s">
        <v>63</v>
      </c>
      <c r="E183" s="55" t="s">
        <v>864</v>
      </c>
      <c r="F183" s="56">
        <v>46058</v>
      </c>
      <c r="G183" s="18">
        <v>825.87</v>
      </c>
      <c r="H183" s="54" t="s">
        <v>51</v>
      </c>
      <c r="I183" s="54" t="s">
        <v>974</v>
      </c>
      <c r="J183" s="54">
        <v>44468332</v>
      </c>
      <c r="K183" s="54" t="s">
        <v>430</v>
      </c>
      <c r="L183" s="54">
        <v>290</v>
      </c>
      <c r="M183" s="54"/>
      <c r="N183" s="54"/>
      <c r="O183" s="15" t="s">
        <v>865</v>
      </c>
      <c r="P183" s="75"/>
    </row>
    <row r="184" spans="1:16" s="58" customFormat="1" ht="78.75" x14ac:dyDescent="0.25">
      <c r="A184" s="54">
        <v>108</v>
      </c>
      <c r="B184" s="55" t="s">
        <v>363</v>
      </c>
      <c r="C184" s="54" t="s">
        <v>75</v>
      </c>
      <c r="D184" s="54" t="s">
        <v>485</v>
      </c>
      <c r="E184" s="55" t="s">
        <v>866</v>
      </c>
      <c r="F184" s="56">
        <v>46062</v>
      </c>
      <c r="G184" s="18">
        <v>15447.977000000001</v>
      </c>
      <c r="H184" s="54" t="s">
        <v>6</v>
      </c>
      <c r="I184" s="54" t="s">
        <v>1227</v>
      </c>
      <c r="J184" s="54" t="s">
        <v>1228</v>
      </c>
      <c r="K184" s="54" t="s">
        <v>485</v>
      </c>
      <c r="L184" s="54">
        <v>5</v>
      </c>
      <c r="M184" s="54"/>
      <c r="N184" s="54"/>
      <c r="O184" s="15" t="s">
        <v>867</v>
      </c>
      <c r="P184" s="75"/>
    </row>
    <row r="185" spans="1:16" s="58" customFormat="1" ht="47.25" x14ac:dyDescent="0.25">
      <c r="A185" s="54">
        <v>109</v>
      </c>
      <c r="B185" s="55" t="s">
        <v>363</v>
      </c>
      <c r="C185" s="54" t="s">
        <v>75</v>
      </c>
      <c r="D185" s="54" t="s">
        <v>63</v>
      </c>
      <c r="E185" s="55" t="s">
        <v>868</v>
      </c>
      <c r="F185" s="56">
        <v>46063</v>
      </c>
      <c r="G185" s="18">
        <v>1922.42</v>
      </c>
      <c r="H185" s="54" t="s">
        <v>51</v>
      </c>
      <c r="I185" s="54" t="s">
        <v>975</v>
      </c>
      <c r="J185" s="54">
        <v>42029247</v>
      </c>
      <c r="K185" s="54" t="s">
        <v>430</v>
      </c>
      <c r="L185" s="54">
        <v>1700</v>
      </c>
      <c r="M185" s="54"/>
      <c r="N185" s="54"/>
      <c r="O185" s="15" t="s">
        <v>869</v>
      </c>
      <c r="P185" s="75"/>
    </row>
    <row r="186" spans="1:16" s="58" customFormat="1" ht="63" x14ac:dyDescent="0.25">
      <c r="A186" s="54">
        <v>110</v>
      </c>
      <c r="B186" s="55" t="s">
        <v>363</v>
      </c>
      <c r="C186" s="54" t="s">
        <v>75</v>
      </c>
      <c r="D186" s="54" t="s">
        <v>63</v>
      </c>
      <c r="E186" s="55" t="s">
        <v>976</v>
      </c>
      <c r="F186" s="56">
        <v>46065</v>
      </c>
      <c r="G186" s="18">
        <v>446.59500000000003</v>
      </c>
      <c r="H186" s="54" t="s">
        <v>51</v>
      </c>
      <c r="I186" s="54" t="s">
        <v>1289</v>
      </c>
      <c r="J186" s="54">
        <v>2989604276</v>
      </c>
      <c r="K186" s="54" t="s">
        <v>430</v>
      </c>
      <c r="L186" s="54">
        <v>41</v>
      </c>
      <c r="M186" s="54"/>
      <c r="N186" s="55"/>
      <c r="O186" s="15" t="s">
        <v>977</v>
      </c>
      <c r="P186" s="75"/>
    </row>
    <row r="187" spans="1:16" s="58" customFormat="1" ht="110.25" x14ac:dyDescent="0.25">
      <c r="A187" s="54">
        <v>111</v>
      </c>
      <c r="B187" s="55" t="s">
        <v>363</v>
      </c>
      <c r="C187" s="54" t="s">
        <v>954</v>
      </c>
      <c r="D187" s="54" t="s">
        <v>485</v>
      </c>
      <c r="E187" s="55" t="s">
        <v>978</v>
      </c>
      <c r="F187" s="56">
        <v>46071</v>
      </c>
      <c r="G187" s="18">
        <v>452.84899999999999</v>
      </c>
      <c r="H187" s="54" t="s">
        <v>6</v>
      </c>
      <c r="I187" s="54" t="s">
        <v>979</v>
      </c>
      <c r="J187" s="54">
        <v>2941907893</v>
      </c>
      <c r="K187" s="54" t="s">
        <v>485</v>
      </c>
      <c r="L187" s="54">
        <v>2</v>
      </c>
      <c r="M187" s="54"/>
      <c r="N187" s="55"/>
      <c r="O187" s="15" t="s">
        <v>980</v>
      </c>
      <c r="P187" s="75"/>
    </row>
    <row r="188" spans="1:16" s="58" customFormat="1" ht="47.25" x14ac:dyDescent="0.25">
      <c r="A188" s="54">
        <v>112</v>
      </c>
      <c r="B188" s="55" t="s">
        <v>363</v>
      </c>
      <c r="C188" s="54" t="s">
        <v>75</v>
      </c>
      <c r="D188" s="54" t="s">
        <v>63</v>
      </c>
      <c r="E188" s="55" t="s">
        <v>609</v>
      </c>
      <c r="F188" s="56">
        <v>46072</v>
      </c>
      <c r="G188" s="18">
        <v>249</v>
      </c>
      <c r="H188" s="54" t="s">
        <v>851</v>
      </c>
      <c r="I188" s="54" t="s">
        <v>860</v>
      </c>
      <c r="J188" s="54">
        <v>43808856</v>
      </c>
      <c r="K188" s="54" t="s">
        <v>430</v>
      </c>
      <c r="L188" s="54">
        <v>2445</v>
      </c>
      <c r="M188" s="54"/>
      <c r="N188" s="54"/>
      <c r="O188" s="15" t="s">
        <v>1096</v>
      </c>
      <c r="P188" s="75"/>
    </row>
    <row r="189" spans="1:16" s="58" customFormat="1" ht="47.25" x14ac:dyDescent="0.25">
      <c r="A189" s="54">
        <v>113</v>
      </c>
      <c r="B189" s="55" t="s">
        <v>363</v>
      </c>
      <c r="C189" s="54" t="s">
        <v>75</v>
      </c>
      <c r="D189" s="54" t="s">
        <v>63</v>
      </c>
      <c r="E189" s="55" t="s">
        <v>1097</v>
      </c>
      <c r="F189" s="56">
        <v>46073</v>
      </c>
      <c r="G189" s="18">
        <v>200.8</v>
      </c>
      <c r="H189" s="54" t="s">
        <v>51</v>
      </c>
      <c r="I189" s="54" t="s">
        <v>1290</v>
      </c>
      <c r="J189" s="54">
        <v>3256115867</v>
      </c>
      <c r="K189" s="54" t="s">
        <v>430</v>
      </c>
      <c r="L189" s="54">
        <v>36</v>
      </c>
      <c r="M189" s="54"/>
      <c r="N189" s="54"/>
      <c r="O189" s="15" t="s">
        <v>1098</v>
      </c>
      <c r="P189" s="75"/>
    </row>
    <row r="190" spans="1:16" s="58" customFormat="1" ht="69.599999999999994" customHeight="1" x14ac:dyDescent="0.25">
      <c r="A190" s="54">
        <v>114</v>
      </c>
      <c r="B190" s="55" t="s">
        <v>363</v>
      </c>
      <c r="C190" s="54" t="s">
        <v>75</v>
      </c>
      <c r="D190" s="54" t="s">
        <v>64</v>
      </c>
      <c r="E190" s="55" t="s">
        <v>1099</v>
      </c>
      <c r="F190" s="56">
        <v>46076</v>
      </c>
      <c r="G190" s="18">
        <v>1200</v>
      </c>
      <c r="H190" s="54" t="s">
        <v>51</v>
      </c>
      <c r="I190" s="54" t="s">
        <v>836</v>
      </c>
      <c r="J190" s="54">
        <v>38234621</v>
      </c>
      <c r="K190" s="54" t="s">
        <v>197</v>
      </c>
      <c r="L190" s="54">
        <v>9260</v>
      </c>
      <c r="M190" s="54"/>
      <c r="N190" s="54"/>
      <c r="O190" s="15" t="s">
        <v>1100</v>
      </c>
      <c r="P190" s="75"/>
    </row>
    <row r="191" spans="1:16" s="58" customFormat="1" ht="110.25" x14ac:dyDescent="0.25">
      <c r="A191" s="54">
        <v>115</v>
      </c>
      <c r="B191" s="55" t="s">
        <v>363</v>
      </c>
      <c r="C191" s="54" t="s">
        <v>75</v>
      </c>
      <c r="D191" s="54" t="s">
        <v>63</v>
      </c>
      <c r="E191" s="55" t="s">
        <v>1101</v>
      </c>
      <c r="F191" s="56">
        <v>46076</v>
      </c>
      <c r="G191" s="18">
        <v>702.8</v>
      </c>
      <c r="H191" s="54" t="s">
        <v>51</v>
      </c>
      <c r="I191" s="54" t="s">
        <v>1229</v>
      </c>
      <c r="J191" s="54">
        <v>3203721826</v>
      </c>
      <c r="K191" s="54" t="s">
        <v>430</v>
      </c>
      <c r="L191" s="54">
        <v>168500</v>
      </c>
      <c r="M191" s="54"/>
      <c r="N191" s="54"/>
      <c r="O191" s="15" t="s">
        <v>1102</v>
      </c>
      <c r="P191" s="75"/>
    </row>
    <row r="192" spans="1:16" s="58" customFormat="1" ht="47.25" x14ac:dyDescent="0.25">
      <c r="A192" s="54">
        <v>116</v>
      </c>
      <c r="B192" s="55" t="s">
        <v>363</v>
      </c>
      <c r="C192" s="54" t="s">
        <v>75</v>
      </c>
      <c r="D192" s="54" t="s">
        <v>63</v>
      </c>
      <c r="E192" s="55" t="s">
        <v>1103</v>
      </c>
      <c r="F192" s="56">
        <v>46076</v>
      </c>
      <c r="G192" s="18">
        <v>631</v>
      </c>
      <c r="H192" s="54" t="s">
        <v>51</v>
      </c>
      <c r="I192" s="54" t="s">
        <v>1291</v>
      </c>
      <c r="J192" s="54">
        <v>40945347</v>
      </c>
      <c r="K192" s="54" t="s">
        <v>430</v>
      </c>
      <c r="L192" s="54">
        <v>34</v>
      </c>
      <c r="M192" s="54"/>
      <c r="N192" s="54"/>
      <c r="O192" s="15" t="s">
        <v>1104</v>
      </c>
      <c r="P192" s="75"/>
    </row>
    <row r="193" spans="1:16" s="58" customFormat="1" ht="47.25" x14ac:dyDescent="0.25">
      <c r="A193" s="54">
        <v>117</v>
      </c>
      <c r="B193" s="55" t="s">
        <v>363</v>
      </c>
      <c r="C193" s="54" t="s">
        <v>538</v>
      </c>
      <c r="D193" s="54" t="s">
        <v>63</v>
      </c>
      <c r="E193" s="55" t="s">
        <v>1105</v>
      </c>
      <c r="F193" s="56">
        <v>46077</v>
      </c>
      <c r="G193" s="18">
        <v>423</v>
      </c>
      <c r="H193" s="54" t="s">
        <v>51</v>
      </c>
      <c r="I193" s="54" t="s">
        <v>659</v>
      </c>
      <c r="J193" s="54">
        <v>2545405353</v>
      </c>
      <c r="K193" s="54" t="s">
        <v>197</v>
      </c>
      <c r="L193" s="54">
        <v>2350</v>
      </c>
      <c r="M193" s="54"/>
      <c r="N193" s="54"/>
      <c r="O193" s="15" t="s">
        <v>1106</v>
      </c>
      <c r="P193" s="75"/>
    </row>
    <row r="194" spans="1:16" s="58" customFormat="1" ht="47.25" x14ac:dyDescent="0.25">
      <c r="A194" s="54">
        <v>118</v>
      </c>
      <c r="B194" s="55" t="s">
        <v>363</v>
      </c>
      <c r="C194" s="54" t="s">
        <v>538</v>
      </c>
      <c r="D194" s="54" t="s">
        <v>63</v>
      </c>
      <c r="E194" s="55" t="s">
        <v>1107</v>
      </c>
      <c r="F194" s="56">
        <v>46077</v>
      </c>
      <c r="G194" s="18">
        <v>336</v>
      </c>
      <c r="H194" s="54" t="s">
        <v>51</v>
      </c>
      <c r="I194" s="54" t="s">
        <v>659</v>
      </c>
      <c r="J194" s="54">
        <v>2545405353</v>
      </c>
      <c r="K194" s="54" t="s">
        <v>197</v>
      </c>
      <c r="L194" s="54">
        <v>840</v>
      </c>
      <c r="M194" s="54"/>
      <c r="N194" s="54"/>
      <c r="O194" s="15" t="s">
        <v>1108</v>
      </c>
      <c r="P194" s="75"/>
    </row>
    <row r="195" spans="1:16" s="58" customFormat="1" ht="47.25" x14ac:dyDescent="0.25">
      <c r="A195" s="54">
        <v>119</v>
      </c>
      <c r="B195" s="55" t="s">
        <v>363</v>
      </c>
      <c r="C195" s="54" t="s">
        <v>538</v>
      </c>
      <c r="D195" s="54" t="s">
        <v>63</v>
      </c>
      <c r="E195" s="55" t="s">
        <v>1109</v>
      </c>
      <c r="F195" s="56">
        <v>46077</v>
      </c>
      <c r="G195" s="18">
        <v>482.08499999999998</v>
      </c>
      <c r="H195" s="54" t="s">
        <v>51</v>
      </c>
      <c r="I195" s="54" t="s">
        <v>1230</v>
      </c>
      <c r="J195" s="54">
        <v>40002253</v>
      </c>
      <c r="K195" s="54" t="s">
        <v>197</v>
      </c>
      <c r="L195" s="54" t="s">
        <v>1110</v>
      </c>
      <c r="M195" s="54"/>
      <c r="N195" s="54"/>
      <c r="O195" s="15" t="s">
        <v>1111</v>
      </c>
      <c r="P195" s="75"/>
    </row>
    <row r="196" spans="1:16" s="58" customFormat="1" ht="47.25" x14ac:dyDescent="0.25">
      <c r="A196" s="54">
        <v>120</v>
      </c>
      <c r="B196" s="55" t="s">
        <v>363</v>
      </c>
      <c r="C196" s="54" t="s">
        <v>538</v>
      </c>
      <c r="D196" s="54" t="s">
        <v>63</v>
      </c>
      <c r="E196" s="55" t="s">
        <v>1112</v>
      </c>
      <c r="F196" s="56">
        <v>46077</v>
      </c>
      <c r="G196" s="18">
        <v>411.928</v>
      </c>
      <c r="H196" s="54" t="s">
        <v>51</v>
      </c>
      <c r="I196" s="54" t="s">
        <v>659</v>
      </c>
      <c r="J196" s="54">
        <v>2545405353</v>
      </c>
      <c r="K196" s="54" t="s">
        <v>430</v>
      </c>
      <c r="L196" s="54">
        <v>66440</v>
      </c>
      <c r="M196" s="54"/>
      <c r="N196" s="54"/>
      <c r="O196" s="15" t="s">
        <v>1113</v>
      </c>
      <c r="P196" s="75"/>
    </row>
    <row r="197" spans="1:16" s="58" customFormat="1" ht="47.25" x14ac:dyDescent="0.25">
      <c r="A197" s="54">
        <v>121</v>
      </c>
      <c r="B197" s="55" t="s">
        <v>363</v>
      </c>
      <c r="C197" s="54" t="s">
        <v>538</v>
      </c>
      <c r="D197" s="54" t="s">
        <v>63</v>
      </c>
      <c r="E197" s="55" t="s">
        <v>1114</v>
      </c>
      <c r="F197" s="56">
        <v>46077</v>
      </c>
      <c r="G197" s="18">
        <v>275.2</v>
      </c>
      <c r="H197" s="54" t="s">
        <v>51</v>
      </c>
      <c r="I197" s="54" t="s">
        <v>659</v>
      </c>
      <c r="J197" s="54">
        <v>2545405353</v>
      </c>
      <c r="K197" s="54" t="s">
        <v>197</v>
      </c>
      <c r="L197" s="54">
        <v>8600</v>
      </c>
      <c r="M197" s="54"/>
      <c r="N197" s="54"/>
      <c r="O197" s="15" t="s">
        <v>1115</v>
      </c>
      <c r="P197" s="75"/>
    </row>
    <row r="198" spans="1:16" s="58" customFormat="1" ht="82.9" customHeight="1" x14ac:dyDescent="0.25">
      <c r="A198" s="54">
        <v>122</v>
      </c>
      <c r="B198" s="55" t="s">
        <v>363</v>
      </c>
      <c r="C198" s="54" t="s">
        <v>75</v>
      </c>
      <c r="D198" s="54" t="s">
        <v>63</v>
      </c>
      <c r="E198" s="55" t="s">
        <v>1116</v>
      </c>
      <c r="F198" s="56">
        <v>46077</v>
      </c>
      <c r="G198" s="18">
        <v>250</v>
      </c>
      <c r="H198" s="54" t="s">
        <v>6</v>
      </c>
      <c r="I198" s="54" t="s">
        <v>1292</v>
      </c>
      <c r="J198" s="54">
        <v>3280601524</v>
      </c>
      <c r="K198" s="54" t="s">
        <v>1117</v>
      </c>
      <c r="L198" s="54">
        <v>3</v>
      </c>
      <c r="M198" s="54"/>
      <c r="N198" s="54"/>
      <c r="O198" s="15" t="s">
        <v>1118</v>
      </c>
      <c r="P198" s="75"/>
    </row>
    <row r="199" spans="1:16" s="58" customFormat="1" ht="47.25" x14ac:dyDescent="0.25">
      <c r="A199" s="54">
        <v>123</v>
      </c>
      <c r="B199" s="55" t="s">
        <v>363</v>
      </c>
      <c r="C199" s="54" t="s">
        <v>75</v>
      </c>
      <c r="D199" s="54" t="s">
        <v>63</v>
      </c>
      <c r="E199" s="55" t="s">
        <v>1231</v>
      </c>
      <c r="F199" s="56">
        <v>46078</v>
      </c>
      <c r="G199" s="18">
        <v>456.5</v>
      </c>
      <c r="H199" s="54" t="s">
        <v>51</v>
      </c>
      <c r="I199" s="54" t="s">
        <v>1293</v>
      </c>
      <c r="J199" s="54">
        <v>3218701307</v>
      </c>
      <c r="K199" s="54"/>
      <c r="L199" s="54"/>
      <c r="M199" s="54"/>
      <c r="N199" s="54"/>
      <c r="O199" s="15" t="s">
        <v>1232</v>
      </c>
      <c r="P199" s="75"/>
    </row>
    <row r="200" spans="1:16" s="58" customFormat="1" ht="47.25" x14ac:dyDescent="0.25">
      <c r="A200" s="54">
        <v>124</v>
      </c>
      <c r="B200" s="55" t="s">
        <v>363</v>
      </c>
      <c r="C200" s="54" t="s">
        <v>75</v>
      </c>
      <c r="D200" s="54" t="s">
        <v>63</v>
      </c>
      <c r="E200" s="55" t="s">
        <v>1233</v>
      </c>
      <c r="F200" s="56">
        <v>46079</v>
      </c>
      <c r="G200" s="18">
        <v>2584.48</v>
      </c>
      <c r="H200" s="54" t="s">
        <v>51</v>
      </c>
      <c r="I200" s="54" t="s">
        <v>1294</v>
      </c>
      <c r="J200" s="54">
        <v>41530346</v>
      </c>
      <c r="K200" s="54" t="s">
        <v>430</v>
      </c>
      <c r="L200" s="54">
        <v>516</v>
      </c>
      <c r="M200" s="54"/>
      <c r="N200" s="54"/>
      <c r="O200" s="15" t="s">
        <v>1234</v>
      </c>
      <c r="P200" s="75"/>
    </row>
    <row r="201" spans="1:16" s="58" customFormat="1" ht="47.25" x14ac:dyDescent="0.25">
      <c r="A201" s="54">
        <v>125</v>
      </c>
      <c r="B201" s="55" t="s">
        <v>363</v>
      </c>
      <c r="C201" s="54" t="s">
        <v>75</v>
      </c>
      <c r="D201" s="54" t="s">
        <v>63</v>
      </c>
      <c r="E201" s="55" t="s">
        <v>1233</v>
      </c>
      <c r="F201" s="56">
        <v>46083</v>
      </c>
      <c r="G201" s="18">
        <v>2858.53</v>
      </c>
      <c r="H201" s="54" t="s">
        <v>51</v>
      </c>
      <c r="I201" s="54" t="s">
        <v>1405</v>
      </c>
      <c r="J201" s="54">
        <v>3319308818</v>
      </c>
      <c r="K201" s="54" t="s">
        <v>1235</v>
      </c>
      <c r="L201" s="54">
        <v>14</v>
      </c>
      <c r="M201" s="54"/>
      <c r="N201" s="54"/>
      <c r="O201" s="15" t="s">
        <v>1236</v>
      </c>
      <c r="P201" s="75"/>
    </row>
    <row r="202" spans="1:16" s="58" customFormat="1" ht="47.25" x14ac:dyDescent="0.25">
      <c r="A202" s="54">
        <v>126</v>
      </c>
      <c r="B202" s="55" t="s">
        <v>363</v>
      </c>
      <c r="C202" s="54" t="s">
        <v>75</v>
      </c>
      <c r="D202" s="54" t="s">
        <v>63</v>
      </c>
      <c r="E202" s="55" t="s">
        <v>1237</v>
      </c>
      <c r="F202" s="56">
        <v>46083</v>
      </c>
      <c r="G202" s="18">
        <v>201</v>
      </c>
      <c r="H202" s="54" t="s">
        <v>51</v>
      </c>
      <c r="I202" s="54" t="s">
        <v>1406</v>
      </c>
      <c r="J202" s="54">
        <v>30126040</v>
      </c>
      <c r="K202" s="54" t="s">
        <v>430</v>
      </c>
      <c r="L202" s="54">
        <v>3</v>
      </c>
      <c r="M202" s="54"/>
      <c r="N202" s="54"/>
      <c r="O202" s="15" t="s">
        <v>1238</v>
      </c>
      <c r="P202" s="75"/>
    </row>
    <row r="203" spans="1:16" s="58" customFormat="1" ht="47.25" x14ac:dyDescent="0.25">
      <c r="A203" s="54">
        <v>127</v>
      </c>
      <c r="B203" s="55" t="s">
        <v>363</v>
      </c>
      <c r="C203" s="54" t="s">
        <v>75</v>
      </c>
      <c r="D203" s="54" t="s">
        <v>63</v>
      </c>
      <c r="E203" s="55" t="s">
        <v>1233</v>
      </c>
      <c r="F203" s="56">
        <v>46084</v>
      </c>
      <c r="G203" s="18">
        <v>1970.175</v>
      </c>
      <c r="H203" s="54" t="s">
        <v>51</v>
      </c>
      <c r="I203" s="54" t="s">
        <v>1407</v>
      </c>
      <c r="J203" s="54">
        <v>3155904144</v>
      </c>
      <c r="K203" s="54"/>
      <c r="L203" s="54"/>
      <c r="M203" s="54"/>
      <c r="N203" s="54"/>
      <c r="O203" s="15" t="s">
        <v>1239</v>
      </c>
      <c r="P203" s="75"/>
    </row>
    <row r="204" spans="1:16" s="58" customFormat="1" ht="47.25" x14ac:dyDescent="0.25">
      <c r="A204" s="54">
        <v>128</v>
      </c>
      <c r="B204" s="55" t="s">
        <v>363</v>
      </c>
      <c r="C204" s="54" t="s">
        <v>75</v>
      </c>
      <c r="D204" s="54" t="s">
        <v>63</v>
      </c>
      <c r="E204" s="55" t="s">
        <v>1231</v>
      </c>
      <c r="F204" s="56">
        <v>46086</v>
      </c>
      <c r="G204" s="18">
        <v>810.255</v>
      </c>
      <c r="H204" s="54" t="s">
        <v>51</v>
      </c>
      <c r="I204" s="54" t="s">
        <v>1408</v>
      </c>
      <c r="J204" s="54">
        <v>2382405378</v>
      </c>
      <c r="K204" s="54"/>
      <c r="L204" s="54"/>
      <c r="M204" s="54"/>
      <c r="N204" s="54"/>
      <c r="O204" s="15" t="s">
        <v>1295</v>
      </c>
      <c r="P204" s="75"/>
    </row>
    <row r="205" spans="1:16" s="58" customFormat="1" ht="141.75" x14ac:dyDescent="0.25">
      <c r="A205" s="54">
        <v>129</v>
      </c>
      <c r="B205" s="55" t="s">
        <v>363</v>
      </c>
      <c r="C205" s="54" t="s">
        <v>75</v>
      </c>
      <c r="D205" s="54" t="s">
        <v>63</v>
      </c>
      <c r="E205" s="55" t="s">
        <v>1296</v>
      </c>
      <c r="F205" s="56">
        <v>46090</v>
      </c>
      <c r="G205" s="18">
        <v>1781.365</v>
      </c>
      <c r="H205" s="54" t="s">
        <v>851</v>
      </c>
      <c r="I205" s="54" t="s">
        <v>1409</v>
      </c>
      <c r="J205" s="54">
        <v>3072220241</v>
      </c>
      <c r="K205" s="54" t="s">
        <v>1297</v>
      </c>
      <c r="L205" s="54">
        <v>238</v>
      </c>
      <c r="M205" s="54"/>
      <c r="N205" s="54"/>
      <c r="O205" s="15" t="s">
        <v>1298</v>
      </c>
      <c r="P205" s="75"/>
    </row>
    <row r="206" spans="1:16" s="58" customFormat="1" ht="47.25" x14ac:dyDescent="0.25">
      <c r="A206" s="54">
        <v>130</v>
      </c>
      <c r="B206" s="55" t="s">
        <v>363</v>
      </c>
      <c r="C206" s="54" t="s">
        <v>73</v>
      </c>
      <c r="D206" s="54" t="s">
        <v>63</v>
      </c>
      <c r="E206" s="55" t="s">
        <v>366</v>
      </c>
      <c r="F206" s="56">
        <v>46092</v>
      </c>
      <c r="G206" s="18">
        <v>2498.5749999999998</v>
      </c>
      <c r="H206" s="54" t="s">
        <v>851</v>
      </c>
      <c r="I206" s="54" t="s">
        <v>232</v>
      </c>
      <c r="J206" s="54">
        <v>34657789</v>
      </c>
      <c r="K206" s="54" t="s">
        <v>191</v>
      </c>
      <c r="L206" s="54">
        <v>385</v>
      </c>
      <c r="M206" s="54"/>
      <c r="N206" s="55"/>
      <c r="O206" s="15" t="s">
        <v>1410</v>
      </c>
      <c r="P206" s="75"/>
    </row>
    <row r="207" spans="1:16" s="58" customFormat="1" ht="47.25" x14ac:dyDescent="0.25">
      <c r="A207" s="54">
        <v>131</v>
      </c>
      <c r="B207" s="55" t="s">
        <v>363</v>
      </c>
      <c r="C207" s="54" t="s">
        <v>502</v>
      </c>
      <c r="D207" s="54" t="s">
        <v>63</v>
      </c>
      <c r="E207" s="55" t="s">
        <v>1604</v>
      </c>
      <c r="F207" s="56">
        <v>46106</v>
      </c>
      <c r="G207" s="18">
        <v>220</v>
      </c>
      <c r="H207" s="54" t="s">
        <v>51</v>
      </c>
      <c r="I207" s="54"/>
      <c r="J207" s="54"/>
      <c r="K207" s="54" t="s">
        <v>1196</v>
      </c>
      <c r="L207" s="54">
        <v>2866</v>
      </c>
      <c r="M207" s="54"/>
      <c r="N207" s="55"/>
      <c r="O207" s="15" t="s">
        <v>1605</v>
      </c>
      <c r="P207" s="55"/>
    </row>
    <row r="208" spans="1:16" s="58" customFormat="1" ht="110.25" x14ac:dyDescent="0.25">
      <c r="A208" s="54">
        <v>132</v>
      </c>
      <c r="B208" s="55" t="s">
        <v>363</v>
      </c>
      <c r="C208" s="54" t="s">
        <v>75</v>
      </c>
      <c r="D208" s="54" t="s">
        <v>63</v>
      </c>
      <c r="E208" s="55" t="s">
        <v>1606</v>
      </c>
      <c r="F208" s="56">
        <v>46107</v>
      </c>
      <c r="G208" s="18">
        <v>380.6</v>
      </c>
      <c r="H208" s="54" t="s">
        <v>51</v>
      </c>
      <c r="I208" s="54" t="s">
        <v>1607</v>
      </c>
      <c r="J208" s="54">
        <v>3246417461</v>
      </c>
      <c r="K208" s="54" t="s">
        <v>430</v>
      </c>
      <c r="L208" s="54">
        <v>5620</v>
      </c>
      <c r="M208" s="54"/>
      <c r="N208" s="55"/>
      <c r="O208" s="15" t="s">
        <v>1608</v>
      </c>
      <c r="P208" s="55"/>
    </row>
    <row r="209" spans="1:16" s="58" customFormat="1" ht="47.25" x14ac:dyDescent="0.25">
      <c r="A209" s="54">
        <v>133</v>
      </c>
      <c r="B209" s="55" t="s">
        <v>363</v>
      </c>
      <c r="C209" s="54" t="s">
        <v>75</v>
      </c>
      <c r="D209" s="54" t="s">
        <v>63</v>
      </c>
      <c r="E209" s="55" t="s">
        <v>1609</v>
      </c>
      <c r="F209" s="56">
        <v>46112</v>
      </c>
      <c r="G209" s="18">
        <v>336</v>
      </c>
      <c r="H209" s="54" t="s">
        <v>51</v>
      </c>
      <c r="I209" s="54"/>
      <c r="J209" s="54"/>
      <c r="K209" s="54"/>
      <c r="L209" s="54"/>
      <c r="M209" s="54"/>
      <c r="N209" s="55"/>
      <c r="O209" s="15" t="s">
        <v>1610</v>
      </c>
      <c r="P209" s="55"/>
    </row>
    <row r="210" spans="1:16" s="58" customFormat="1" ht="47.25" x14ac:dyDescent="0.25">
      <c r="A210" s="54">
        <v>134</v>
      </c>
      <c r="B210" s="55" t="s">
        <v>363</v>
      </c>
      <c r="C210" s="54" t="s">
        <v>75</v>
      </c>
      <c r="D210" s="54" t="s">
        <v>63</v>
      </c>
      <c r="E210" s="55" t="s">
        <v>609</v>
      </c>
      <c r="F210" s="56">
        <v>46113</v>
      </c>
      <c r="G210" s="18">
        <v>365</v>
      </c>
      <c r="H210" s="54" t="s">
        <v>51</v>
      </c>
      <c r="I210" s="54" t="s">
        <v>1686</v>
      </c>
      <c r="J210" s="54">
        <v>25184975</v>
      </c>
      <c r="K210" s="54"/>
      <c r="L210" s="54"/>
      <c r="M210" s="54"/>
      <c r="N210" s="54"/>
      <c r="O210" s="15" t="s">
        <v>1669</v>
      </c>
      <c r="P210" s="55"/>
    </row>
    <row r="211" spans="1:16" s="58" customFormat="1" ht="47.25" x14ac:dyDescent="0.25">
      <c r="A211" s="54">
        <v>135</v>
      </c>
      <c r="B211" s="55" t="s">
        <v>363</v>
      </c>
      <c r="C211" s="54" t="s">
        <v>75</v>
      </c>
      <c r="D211" s="54" t="s">
        <v>63</v>
      </c>
      <c r="E211" s="55" t="s">
        <v>1670</v>
      </c>
      <c r="F211" s="56">
        <v>46118</v>
      </c>
      <c r="G211" s="18">
        <v>674</v>
      </c>
      <c r="H211" s="54" t="s">
        <v>51</v>
      </c>
      <c r="I211" s="54"/>
      <c r="J211" s="54"/>
      <c r="K211" s="54" t="s">
        <v>101</v>
      </c>
      <c r="L211" s="54">
        <v>1252</v>
      </c>
      <c r="M211" s="54"/>
      <c r="N211" s="54"/>
      <c r="O211" s="15" t="s">
        <v>1671</v>
      </c>
      <c r="P211" s="55"/>
    </row>
    <row r="212" spans="1:16" s="58" customFormat="1" ht="47.25" x14ac:dyDescent="0.25">
      <c r="A212" s="54">
        <v>136</v>
      </c>
      <c r="B212" s="55" t="s">
        <v>363</v>
      </c>
      <c r="C212" s="54" t="s">
        <v>75</v>
      </c>
      <c r="D212" s="54" t="s">
        <v>63</v>
      </c>
      <c r="E212" s="55" t="s">
        <v>1672</v>
      </c>
      <c r="F212" s="56">
        <v>46119</v>
      </c>
      <c r="G212" s="18">
        <v>315</v>
      </c>
      <c r="H212" s="54" t="s">
        <v>51</v>
      </c>
      <c r="I212" s="54"/>
      <c r="J212" s="54"/>
      <c r="K212" s="54"/>
      <c r="L212" s="54"/>
      <c r="M212" s="54"/>
      <c r="N212" s="54"/>
      <c r="O212" s="15" t="s">
        <v>1673</v>
      </c>
      <c r="P212" s="55"/>
    </row>
    <row r="213" spans="1:16" s="58" customFormat="1" ht="47.25" x14ac:dyDescent="0.25">
      <c r="A213" s="54">
        <v>137</v>
      </c>
      <c r="B213" s="55" t="s">
        <v>363</v>
      </c>
      <c r="C213" s="54" t="s">
        <v>75</v>
      </c>
      <c r="D213" s="54" t="s">
        <v>63</v>
      </c>
      <c r="E213" s="55" t="s">
        <v>1826</v>
      </c>
      <c r="F213" s="56">
        <v>46120</v>
      </c>
      <c r="G213" s="18">
        <v>254.62</v>
      </c>
      <c r="H213" s="54" t="s">
        <v>51</v>
      </c>
      <c r="I213" s="54"/>
      <c r="J213" s="54"/>
      <c r="K213" s="54" t="s">
        <v>430</v>
      </c>
      <c r="L213" s="54">
        <v>1133</v>
      </c>
      <c r="M213" s="54"/>
      <c r="N213" s="55"/>
      <c r="O213" s="55" t="s">
        <v>1827</v>
      </c>
      <c r="P213" s="55"/>
    </row>
    <row r="214" spans="1:16" s="58" customFormat="1" ht="78.75" x14ac:dyDescent="0.25">
      <c r="A214" s="54">
        <v>138</v>
      </c>
      <c r="B214" s="55" t="s">
        <v>363</v>
      </c>
      <c r="C214" s="54" t="s">
        <v>75</v>
      </c>
      <c r="D214" s="54" t="s">
        <v>63</v>
      </c>
      <c r="E214" s="55" t="s">
        <v>1828</v>
      </c>
      <c r="F214" s="56">
        <v>46121</v>
      </c>
      <c r="G214" s="18">
        <v>7425</v>
      </c>
      <c r="H214" s="54" t="s">
        <v>6</v>
      </c>
      <c r="I214" s="54"/>
      <c r="J214" s="54"/>
      <c r="K214" s="54" t="s">
        <v>430</v>
      </c>
      <c r="L214" s="54">
        <v>1</v>
      </c>
      <c r="M214" s="54"/>
      <c r="N214" s="55"/>
      <c r="O214" s="55" t="s">
        <v>1829</v>
      </c>
      <c r="P214" s="55"/>
    </row>
    <row r="215" spans="1:16" s="58" customFormat="1" ht="47.25" x14ac:dyDescent="0.25">
      <c r="A215" s="54">
        <v>139</v>
      </c>
      <c r="B215" s="55" t="s">
        <v>363</v>
      </c>
      <c r="C215" s="54" t="s">
        <v>75</v>
      </c>
      <c r="D215" s="54" t="s">
        <v>63</v>
      </c>
      <c r="E215" s="55" t="s">
        <v>1830</v>
      </c>
      <c r="F215" s="56">
        <v>46125</v>
      </c>
      <c r="G215" s="18">
        <v>590</v>
      </c>
      <c r="H215" s="54" t="s">
        <v>51</v>
      </c>
      <c r="I215" s="54"/>
      <c r="J215" s="54"/>
      <c r="K215" s="54" t="s">
        <v>430</v>
      </c>
      <c r="L215" s="54">
        <v>1852</v>
      </c>
      <c r="M215" s="54"/>
      <c r="N215" s="55"/>
      <c r="O215" s="55" t="s">
        <v>1831</v>
      </c>
      <c r="P215" s="55"/>
    </row>
    <row r="216" spans="1:16" s="58" customFormat="1" ht="47.25" x14ac:dyDescent="0.25">
      <c r="A216" s="54">
        <v>140</v>
      </c>
      <c r="B216" s="55" t="s">
        <v>363</v>
      </c>
      <c r="C216" s="54" t="s">
        <v>75</v>
      </c>
      <c r="D216" s="54" t="s">
        <v>63</v>
      </c>
      <c r="E216" s="55" t="s">
        <v>609</v>
      </c>
      <c r="F216" s="56">
        <v>46126</v>
      </c>
      <c r="G216" s="18">
        <v>3395</v>
      </c>
      <c r="H216" s="54" t="s">
        <v>51</v>
      </c>
      <c r="I216" s="54"/>
      <c r="J216" s="54"/>
      <c r="K216" s="54" t="s">
        <v>430</v>
      </c>
      <c r="L216" s="54">
        <v>87992</v>
      </c>
      <c r="M216" s="54"/>
      <c r="N216" s="55"/>
      <c r="O216" s="55" t="s">
        <v>1832</v>
      </c>
      <c r="P216" s="55"/>
    </row>
    <row r="217" spans="1:16" s="58" customFormat="1" ht="47.25" x14ac:dyDescent="0.25">
      <c r="A217" s="54">
        <v>141</v>
      </c>
      <c r="B217" s="55" t="s">
        <v>667</v>
      </c>
      <c r="C217" s="54" t="s">
        <v>502</v>
      </c>
      <c r="D217" s="54" t="s">
        <v>63</v>
      </c>
      <c r="E217" s="55" t="s">
        <v>668</v>
      </c>
      <c r="F217" s="56">
        <v>46052</v>
      </c>
      <c r="G217" s="18">
        <v>210.739</v>
      </c>
      <c r="H217" s="54" t="s">
        <v>6</v>
      </c>
      <c r="I217" s="54" t="s">
        <v>988</v>
      </c>
      <c r="J217" s="54">
        <v>39622148</v>
      </c>
      <c r="K217" s="54" t="s">
        <v>430</v>
      </c>
      <c r="L217" s="54">
        <v>174</v>
      </c>
      <c r="M217" s="54"/>
      <c r="N217" s="55"/>
      <c r="O217" s="15" t="s">
        <v>669</v>
      </c>
      <c r="P217" s="55"/>
    </row>
    <row r="218" spans="1:16" s="58" customFormat="1" ht="47.25" x14ac:dyDescent="0.25">
      <c r="A218" s="54">
        <v>142</v>
      </c>
      <c r="B218" s="55" t="s">
        <v>667</v>
      </c>
      <c r="C218" s="54" t="s">
        <v>173</v>
      </c>
      <c r="D218" s="54" t="s">
        <v>63</v>
      </c>
      <c r="E218" s="55" t="s">
        <v>1611</v>
      </c>
      <c r="F218" s="56">
        <v>46105</v>
      </c>
      <c r="G218" s="18">
        <v>1106.7760000000001</v>
      </c>
      <c r="H218" s="54" t="s">
        <v>6</v>
      </c>
      <c r="I218" s="54" t="s">
        <v>1619</v>
      </c>
      <c r="J218" s="54">
        <v>5393145</v>
      </c>
      <c r="K218" s="54" t="s">
        <v>169</v>
      </c>
      <c r="L218" s="54">
        <v>23.69</v>
      </c>
      <c r="M218" s="54"/>
      <c r="N218" s="55"/>
      <c r="O218" s="15" t="s">
        <v>1612</v>
      </c>
      <c r="P218" s="54" t="s">
        <v>176</v>
      </c>
    </row>
    <row r="219" spans="1:16" s="58" customFormat="1" ht="63" x14ac:dyDescent="0.25">
      <c r="A219" s="54">
        <v>143</v>
      </c>
      <c r="B219" s="55" t="s">
        <v>667</v>
      </c>
      <c r="C219" s="54" t="s">
        <v>502</v>
      </c>
      <c r="D219" s="54" t="s">
        <v>63</v>
      </c>
      <c r="E219" s="55" t="s">
        <v>1674</v>
      </c>
      <c r="F219" s="56">
        <v>46115</v>
      </c>
      <c r="G219" s="18">
        <v>7211.777</v>
      </c>
      <c r="H219" s="54" t="s">
        <v>6</v>
      </c>
      <c r="I219" s="54" t="s">
        <v>1833</v>
      </c>
      <c r="J219" s="54">
        <v>3230612609</v>
      </c>
      <c r="K219" s="54" t="s">
        <v>1688</v>
      </c>
      <c r="L219" s="54" t="s">
        <v>1675</v>
      </c>
      <c r="M219" s="54"/>
      <c r="N219" s="54"/>
      <c r="O219" s="15" t="s">
        <v>1676</v>
      </c>
      <c r="P219" s="55"/>
    </row>
    <row r="220" spans="1:16" s="58" customFormat="1" ht="47.25" x14ac:dyDescent="0.25">
      <c r="A220" s="54">
        <v>144</v>
      </c>
      <c r="B220" s="55" t="s">
        <v>667</v>
      </c>
      <c r="C220" s="54" t="s">
        <v>173</v>
      </c>
      <c r="D220" s="54" t="s">
        <v>63</v>
      </c>
      <c r="E220" s="55" t="s">
        <v>1677</v>
      </c>
      <c r="F220" s="56">
        <v>46119</v>
      </c>
      <c r="G220" s="18">
        <v>283.5</v>
      </c>
      <c r="H220" s="54" t="s">
        <v>6</v>
      </c>
      <c r="I220" s="54" t="s">
        <v>1687</v>
      </c>
      <c r="J220" s="54">
        <v>38437390</v>
      </c>
      <c r="K220" s="54" t="s">
        <v>1196</v>
      </c>
      <c r="L220" s="54">
        <v>63000</v>
      </c>
      <c r="M220" s="54"/>
      <c r="N220" s="54"/>
      <c r="O220" s="15" t="s">
        <v>1678</v>
      </c>
      <c r="P220" s="54" t="s">
        <v>176</v>
      </c>
    </row>
    <row r="221" spans="1:16" s="58" customFormat="1" ht="110.25" x14ac:dyDescent="0.25">
      <c r="A221" s="54">
        <v>145</v>
      </c>
      <c r="B221" s="55" t="s">
        <v>1507</v>
      </c>
      <c r="C221" s="54" t="s">
        <v>222</v>
      </c>
      <c r="D221" s="54" t="s">
        <v>485</v>
      </c>
      <c r="E221" s="55" t="s">
        <v>1508</v>
      </c>
      <c r="F221" s="56">
        <v>46099</v>
      </c>
      <c r="G221" s="18">
        <v>364.46100000000001</v>
      </c>
      <c r="H221" s="54" t="s">
        <v>6</v>
      </c>
      <c r="I221" s="54" t="s">
        <v>1509</v>
      </c>
      <c r="J221" s="54">
        <v>2398500424</v>
      </c>
      <c r="K221" s="54" t="s">
        <v>485</v>
      </c>
      <c r="L221" s="54">
        <v>1</v>
      </c>
      <c r="M221" s="54"/>
      <c r="N221" s="54"/>
      <c r="O221" s="15" t="s">
        <v>1510</v>
      </c>
      <c r="P221" s="75"/>
    </row>
    <row r="222" spans="1:16" s="58" customFormat="1" ht="47.25" x14ac:dyDescent="0.25">
      <c r="A222" s="54">
        <v>146</v>
      </c>
      <c r="B222" s="55" t="s">
        <v>1679</v>
      </c>
      <c r="C222" s="54" t="s">
        <v>225</v>
      </c>
      <c r="D222" s="54" t="s">
        <v>63</v>
      </c>
      <c r="E222" s="55" t="s">
        <v>1680</v>
      </c>
      <c r="F222" s="56">
        <v>46114</v>
      </c>
      <c r="G222" s="18">
        <v>879.6</v>
      </c>
      <c r="H222" s="54" t="s">
        <v>369</v>
      </c>
      <c r="I222" s="54" t="s">
        <v>1689</v>
      </c>
      <c r="J222" s="54">
        <v>43851152</v>
      </c>
      <c r="K222" s="54" t="s">
        <v>279</v>
      </c>
      <c r="L222" s="54">
        <v>10000</v>
      </c>
      <c r="M222" s="54"/>
      <c r="N222" s="54"/>
      <c r="O222" s="15" t="s">
        <v>1681</v>
      </c>
      <c r="P222" s="75"/>
    </row>
    <row r="223" spans="1:16" s="58" customFormat="1" ht="47.25" x14ac:dyDescent="0.25">
      <c r="A223" s="54">
        <v>147</v>
      </c>
      <c r="B223" s="55" t="s">
        <v>1679</v>
      </c>
      <c r="C223" s="54" t="s">
        <v>84</v>
      </c>
      <c r="D223" s="54" t="s">
        <v>63</v>
      </c>
      <c r="E223" s="55" t="s">
        <v>1834</v>
      </c>
      <c r="F223" s="56">
        <v>46125</v>
      </c>
      <c r="G223" s="18">
        <v>416.66699999999997</v>
      </c>
      <c r="H223" s="54" t="s">
        <v>6</v>
      </c>
      <c r="I223" s="54"/>
      <c r="J223" s="54"/>
      <c r="K223" s="54"/>
      <c r="L223" s="54"/>
      <c r="M223" s="54"/>
      <c r="N223" s="54"/>
      <c r="O223" s="55" t="s">
        <v>1835</v>
      </c>
      <c r="P223" s="75"/>
    </row>
    <row r="224" spans="1:16" s="58" customFormat="1" ht="31.5" x14ac:dyDescent="0.25">
      <c r="A224" s="54">
        <v>148</v>
      </c>
      <c r="B224" s="55" t="s">
        <v>1679</v>
      </c>
      <c r="C224" s="54" t="s">
        <v>225</v>
      </c>
      <c r="D224" s="54" t="s">
        <v>63</v>
      </c>
      <c r="E224" s="55" t="s">
        <v>1836</v>
      </c>
      <c r="F224" s="56">
        <v>46126</v>
      </c>
      <c r="G224" s="18">
        <v>960.10799999999995</v>
      </c>
      <c r="H224" s="54" t="s">
        <v>6</v>
      </c>
      <c r="I224" s="54"/>
      <c r="J224" s="54"/>
      <c r="K224" s="54" t="s">
        <v>279</v>
      </c>
      <c r="L224" s="54">
        <v>10380</v>
      </c>
      <c r="M224" s="54"/>
      <c r="N224" s="54"/>
      <c r="O224" s="55" t="s">
        <v>1837</v>
      </c>
      <c r="P224" s="75"/>
    </row>
    <row r="225" spans="1:16" s="58" customFormat="1" ht="34.15" customHeight="1" x14ac:dyDescent="0.25">
      <c r="A225" s="54">
        <v>149</v>
      </c>
      <c r="B225" s="55" t="s">
        <v>168</v>
      </c>
      <c r="C225" s="54" t="s">
        <v>74</v>
      </c>
      <c r="D225" s="54" t="s">
        <v>63</v>
      </c>
      <c r="E225" s="55" t="s">
        <v>170</v>
      </c>
      <c r="F225" s="56">
        <v>46031</v>
      </c>
      <c r="G225" s="18">
        <v>1020</v>
      </c>
      <c r="H225" s="54" t="s">
        <v>6</v>
      </c>
      <c r="I225" s="54" t="s">
        <v>530</v>
      </c>
      <c r="J225" s="54">
        <v>2765400091</v>
      </c>
      <c r="K225" s="54" t="s">
        <v>169</v>
      </c>
      <c r="L225" s="54">
        <v>1500</v>
      </c>
      <c r="M225" s="67"/>
      <c r="N225" s="67"/>
      <c r="O225" s="15" t="s">
        <v>171</v>
      </c>
      <c r="P225" s="75"/>
    </row>
    <row r="226" spans="1:16" s="58" customFormat="1" ht="35.450000000000003" customHeight="1" x14ac:dyDescent="0.25">
      <c r="A226" s="54">
        <v>150</v>
      </c>
      <c r="B226" s="55" t="s">
        <v>168</v>
      </c>
      <c r="C226" s="54" t="s">
        <v>225</v>
      </c>
      <c r="D226" s="54" t="s">
        <v>63</v>
      </c>
      <c r="E226" s="55" t="s">
        <v>377</v>
      </c>
      <c r="F226" s="56">
        <v>46038</v>
      </c>
      <c r="G226" s="18">
        <v>3669.4</v>
      </c>
      <c r="H226" s="54" t="s">
        <v>6</v>
      </c>
      <c r="I226" s="54" t="s">
        <v>539</v>
      </c>
      <c r="J226" s="54">
        <v>31366203</v>
      </c>
      <c r="K226" s="54" t="s">
        <v>279</v>
      </c>
      <c r="L226" s="54">
        <v>60000</v>
      </c>
      <c r="M226" s="67"/>
      <c r="N226" s="67"/>
      <c r="O226" s="15" t="s">
        <v>378</v>
      </c>
      <c r="P226" s="75"/>
    </row>
    <row r="227" spans="1:16" s="58" customFormat="1" ht="33" customHeight="1" x14ac:dyDescent="0.25">
      <c r="A227" s="54">
        <v>151</v>
      </c>
      <c r="B227" s="55" t="s">
        <v>168</v>
      </c>
      <c r="C227" s="54" t="s">
        <v>255</v>
      </c>
      <c r="D227" s="54" t="s">
        <v>63</v>
      </c>
      <c r="E227" s="55" t="s">
        <v>671</v>
      </c>
      <c r="F227" s="56">
        <v>46052</v>
      </c>
      <c r="G227" s="18">
        <v>327</v>
      </c>
      <c r="H227" s="54" t="s">
        <v>6</v>
      </c>
      <c r="I227" s="54" t="s">
        <v>880</v>
      </c>
      <c r="J227" s="54">
        <v>31366203</v>
      </c>
      <c r="K227" s="54" t="s">
        <v>279</v>
      </c>
      <c r="L227" s="54">
        <v>8000</v>
      </c>
      <c r="M227" s="54"/>
      <c r="N227" s="54"/>
      <c r="O227" s="15" t="s">
        <v>672</v>
      </c>
      <c r="P227" s="75"/>
    </row>
    <row r="228" spans="1:16" s="58" customFormat="1" ht="50.45" customHeight="1" x14ac:dyDescent="0.25">
      <c r="A228" s="54">
        <v>152</v>
      </c>
      <c r="B228" s="55" t="s">
        <v>168</v>
      </c>
      <c r="C228" s="54" t="s">
        <v>679</v>
      </c>
      <c r="D228" s="54" t="s">
        <v>63</v>
      </c>
      <c r="E228" s="55" t="s">
        <v>673</v>
      </c>
      <c r="F228" s="56">
        <v>46052</v>
      </c>
      <c r="G228" s="18">
        <v>1096</v>
      </c>
      <c r="H228" s="54" t="s">
        <v>6</v>
      </c>
      <c r="I228" s="54" t="s">
        <v>881</v>
      </c>
      <c r="J228" s="54">
        <v>43278807</v>
      </c>
      <c r="K228" s="54" t="s">
        <v>169</v>
      </c>
      <c r="L228" s="54">
        <v>20</v>
      </c>
      <c r="M228" s="54"/>
      <c r="N228" s="54"/>
      <c r="O228" s="15" t="s">
        <v>674</v>
      </c>
      <c r="P228" s="75"/>
    </row>
    <row r="229" spans="1:16" s="58" customFormat="1" ht="37.9" customHeight="1" x14ac:dyDescent="0.25">
      <c r="A229" s="54">
        <v>153</v>
      </c>
      <c r="B229" s="55" t="s">
        <v>168</v>
      </c>
      <c r="C229" s="54" t="s">
        <v>523</v>
      </c>
      <c r="D229" s="54" t="s">
        <v>64</v>
      </c>
      <c r="E229" s="55" t="s">
        <v>675</v>
      </c>
      <c r="F229" s="56">
        <v>46055</v>
      </c>
      <c r="G229" s="18">
        <v>1036.1120000000001</v>
      </c>
      <c r="H229" s="54" t="s">
        <v>6</v>
      </c>
      <c r="I229" s="54" t="s">
        <v>537</v>
      </c>
      <c r="J229" s="54">
        <v>5524251</v>
      </c>
      <c r="K229" s="54" t="s">
        <v>223</v>
      </c>
      <c r="L229" s="54">
        <v>21690</v>
      </c>
      <c r="M229" s="54"/>
      <c r="N229" s="54"/>
      <c r="O229" s="15" t="s">
        <v>676</v>
      </c>
      <c r="P229" s="75"/>
    </row>
    <row r="230" spans="1:16" s="58" customFormat="1" ht="35.450000000000003" customHeight="1" x14ac:dyDescent="0.25">
      <c r="A230" s="54">
        <v>154</v>
      </c>
      <c r="B230" s="55" t="s">
        <v>168</v>
      </c>
      <c r="C230" s="54" t="s">
        <v>225</v>
      </c>
      <c r="D230" s="54" t="s">
        <v>63</v>
      </c>
      <c r="E230" s="55" t="s">
        <v>870</v>
      </c>
      <c r="F230" s="56">
        <v>46062</v>
      </c>
      <c r="G230" s="18">
        <v>236.22</v>
      </c>
      <c r="H230" s="54" t="s">
        <v>6</v>
      </c>
      <c r="I230" s="54" t="s">
        <v>1308</v>
      </c>
      <c r="J230" s="54">
        <v>33109845</v>
      </c>
      <c r="K230" s="54"/>
      <c r="L230" s="54"/>
      <c r="M230" s="54"/>
      <c r="N230" s="54"/>
      <c r="O230" s="15" t="s">
        <v>871</v>
      </c>
      <c r="P230" s="75"/>
    </row>
    <row r="231" spans="1:16" s="58" customFormat="1" ht="35.450000000000003" customHeight="1" x14ac:dyDescent="0.25">
      <c r="A231" s="54">
        <v>155</v>
      </c>
      <c r="B231" s="55" t="s">
        <v>168</v>
      </c>
      <c r="C231" s="54" t="s">
        <v>679</v>
      </c>
      <c r="D231" s="54" t="s">
        <v>63</v>
      </c>
      <c r="E231" s="55" t="s">
        <v>670</v>
      </c>
      <c r="F231" s="56">
        <v>46064</v>
      </c>
      <c r="G231" s="18">
        <v>325</v>
      </c>
      <c r="H231" s="54" t="s">
        <v>6</v>
      </c>
      <c r="I231" s="54" t="s">
        <v>981</v>
      </c>
      <c r="J231" s="54">
        <v>3051603780</v>
      </c>
      <c r="K231" s="54"/>
      <c r="L231" s="54"/>
      <c r="M231" s="54"/>
      <c r="N231" s="54"/>
      <c r="O231" s="15" t="s">
        <v>982</v>
      </c>
      <c r="P231" s="75"/>
    </row>
    <row r="232" spans="1:16" s="58" customFormat="1" ht="31.5" x14ac:dyDescent="0.25">
      <c r="A232" s="54">
        <v>156</v>
      </c>
      <c r="B232" s="55" t="s">
        <v>168</v>
      </c>
      <c r="C232" s="54" t="s">
        <v>225</v>
      </c>
      <c r="D232" s="54" t="s">
        <v>63</v>
      </c>
      <c r="E232" s="55" t="s">
        <v>377</v>
      </c>
      <c r="F232" s="56">
        <v>46077</v>
      </c>
      <c r="G232" s="18">
        <v>4999.2</v>
      </c>
      <c r="H232" s="54" t="s">
        <v>6</v>
      </c>
      <c r="I232" s="54" t="s">
        <v>535</v>
      </c>
      <c r="J232" s="54">
        <v>24316073</v>
      </c>
      <c r="K232" s="54" t="s">
        <v>279</v>
      </c>
      <c r="L232" s="54">
        <v>80000</v>
      </c>
      <c r="M232" s="54"/>
      <c r="N232" s="54"/>
      <c r="O232" s="15" t="s">
        <v>1119</v>
      </c>
      <c r="P232" s="75"/>
    </row>
    <row r="233" spans="1:16" s="58" customFormat="1" ht="31.15" customHeight="1" x14ac:dyDescent="0.25">
      <c r="A233" s="54">
        <v>157</v>
      </c>
      <c r="B233" s="55" t="s">
        <v>168</v>
      </c>
      <c r="C233" s="54" t="s">
        <v>523</v>
      </c>
      <c r="D233" s="54" t="s">
        <v>64</v>
      </c>
      <c r="E233" s="55" t="s">
        <v>675</v>
      </c>
      <c r="F233" s="56">
        <v>46084</v>
      </c>
      <c r="G233" s="18">
        <v>1036.1120000000001</v>
      </c>
      <c r="H233" s="54" t="s">
        <v>6</v>
      </c>
      <c r="I233" s="54" t="s">
        <v>537</v>
      </c>
      <c r="J233" s="54">
        <v>5524251</v>
      </c>
      <c r="K233" s="54" t="s">
        <v>223</v>
      </c>
      <c r="L233" s="54">
        <v>21690</v>
      </c>
      <c r="M233" s="54"/>
      <c r="N233" s="54"/>
      <c r="O233" s="15" t="s">
        <v>1240</v>
      </c>
      <c r="P233" s="75"/>
    </row>
    <row r="234" spans="1:16" s="58" customFormat="1" ht="63" x14ac:dyDescent="0.25">
      <c r="A234" s="54">
        <v>158</v>
      </c>
      <c r="B234" s="55" t="s">
        <v>168</v>
      </c>
      <c r="C234" s="54" t="s">
        <v>679</v>
      </c>
      <c r="D234" s="54" t="s">
        <v>63</v>
      </c>
      <c r="E234" s="55" t="s">
        <v>673</v>
      </c>
      <c r="F234" s="56">
        <v>46085</v>
      </c>
      <c r="G234" s="18">
        <v>1096</v>
      </c>
      <c r="H234" s="54" t="s">
        <v>6</v>
      </c>
      <c r="I234" s="54" t="s">
        <v>881</v>
      </c>
      <c r="J234" s="54">
        <v>43278807</v>
      </c>
      <c r="K234" s="54" t="s">
        <v>169</v>
      </c>
      <c r="L234" s="54">
        <v>20</v>
      </c>
      <c r="M234" s="54"/>
      <c r="N234" s="54"/>
      <c r="O234" s="15" t="s">
        <v>1299</v>
      </c>
      <c r="P234" s="75"/>
    </row>
    <row r="235" spans="1:16" s="58" customFormat="1" ht="47.25" x14ac:dyDescent="0.25">
      <c r="A235" s="54">
        <v>159</v>
      </c>
      <c r="B235" s="55" t="s">
        <v>168</v>
      </c>
      <c r="C235" s="54" t="s">
        <v>679</v>
      </c>
      <c r="D235" s="54" t="s">
        <v>63</v>
      </c>
      <c r="E235" s="55" t="s">
        <v>1300</v>
      </c>
      <c r="F235" s="56">
        <v>46091</v>
      </c>
      <c r="G235" s="18">
        <v>3550</v>
      </c>
      <c r="H235" s="54" t="s">
        <v>6</v>
      </c>
      <c r="I235" s="54" t="s">
        <v>1516</v>
      </c>
      <c r="J235" s="54">
        <v>42454679</v>
      </c>
      <c r="K235" s="54" t="s">
        <v>169</v>
      </c>
      <c r="L235" s="54">
        <v>500</v>
      </c>
      <c r="M235" s="54"/>
      <c r="N235" s="54"/>
      <c r="O235" s="15" t="s">
        <v>1301</v>
      </c>
      <c r="P235" s="75"/>
    </row>
    <row r="236" spans="1:16" s="58" customFormat="1" ht="31.5" x14ac:dyDescent="0.25">
      <c r="A236" s="54">
        <v>160</v>
      </c>
      <c r="B236" s="55" t="s">
        <v>168</v>
      </c>
      <c r="C236" s="54" t="s">
        <v>679</v>
      </c>
      <c r="D236" s="54" t="s">
        <v>63</v>
      </c>
      <c r="E236" s="55" t="s">
        <v>1511</v>
      </c>
      <c r="F236" s="56">
        <v>46104</v>
      </c>
      <c r="G236" s="18">
        <v>676.27800000000002</v>
      </c>
      <c r="H236" s="54" t="s">
        <v>6</v>
      </c>
      <c r="I236" s="54" t="s">
        <v>1613</v>
      </c>
      <c r="J236" s="54">
        <v>42782298</v>
      </c>
      <c r="K236" s="54" t="s">
        <v>197</v>
      </c>
      <c r="L236" s="54">
        <v>5580</v>
      </c>
      <c r="M236" s="55"/>
      <c r="N236" s="55"/>
      <c r="O236" s="15" t="s">
        <v>1512</v>
      </c>
      <c r="P236" s="75"/>
    </row>
    <row r="237" spans="1:16" s="58" customFormat="1" ht="47.25" x14ac:dyDescent="0.25">
      <c r="A237" s="54">
        <v>161</v>
      </c>
      <c r="B237" s="55" t="s">
        <v>168</v>
      </c>
      <c r="C237" s="54" t="s">
        <v>679</v>
      </c>
      <c r="D237" s="54" t="s">
        <v>63</v>
      </c>
      <c r="E237" s="55" t="s">
        <v>1300</v>
      </c>
      <c r="F237" s="56">
        <v>46119</v>
      </c>
      <c r="G237" s="18">
        <v>3442.5</v>
      </c>
      <c r="H237" s="54" t="s">
        <v>6</v>
      </c>
      <c r="I237" s="54" t="s">
        <v>1516</v>
      </c>
      <c r="J237" s="54">
        <v>42454679</v>
      </c>
      <c r="K237" s="54" t="s">
        <v>169</v>
      </c>
      <c r="L237" s="54">
        <v>450</v>
      </c>
      <c r="M237" s="54"/>
      <c r="N237" s="54"/>
      <c r="O237" s="15" t="s">
        <v>1682</v>
      </c>
      <c r="P237" s="75"/>
    </row>
    <row r="238" spans="1:16" s="58" customFormat="1" ht="31.5" x14ac:dyDescent="0.25">
      <c r="A238" s="54">
        <v>162</v>
      </c>
      <c r="B238" s="55" t="s">
        <v>168</v>
      </c>
      <c r="C238" s="54" t="s">
        <v>225</v>
      </c>
      <c r="D238" s="54" t="s">
        <v>63</v>
      </c>
      <c r="E238" s="55" t="s">
        <v>377</v>
      </c>
      <c r="F238" s="56">
        <v>46126</v>
      </c>
      <c r="G238" s="18">
        <v>1119.875</v>
      </c>
      <c r="H238" s="54" t="s">
        <v>6</v>
      </c>
      <c r="I238" s="54"/>
      <c r="J238" s="54"/>
      <c r="K238" s="54" t="s">
        <v>279</v>
      </c>
      <c r="L238" s="54">
        <v>12500</v>
      </c>
      <c r="M238" s="54"/>
      <c r="N238" s="54"/>
      <c r="O238" s="55" t="s">
        <v>1838</v>
      </c>
      <c r="P238" s="75"/>
    </row>
    <row r="239" spans="1:16" s="58" customFormat="1" ht="31.5" x14ac:dyDescent="0.25">
      <c r="A239" s="54">
        <v>163</v>
      </c>
      <c r="B239" s="55" t="s">
        <v>1302</v>
      </c>
      <c r="C239" s="54" t="s">
        <v>225</v>
      </c>
      <c r="D239" s="54" t="s">
        <v>63</v>
      </c>
      <c r="E239" s="55" t="s">
        <v>1303</v>
      </c>
      <c r="F239" s="56">
        <v>46119</v>
      </c>
      <c r="G239" s="18">
        <v>436.96</v>
      </c>
      <c r="H239" s="54" t="s">
        <v>6</v>
      </c>
      <c r="I239" s="54" t="s">
        <v>1683</v>
      </c>
      <c r="J239" s="54">
        <v>13540086</v>
      </c>
      <c r="K239" s="54" t="s">
        <v>279</v>
      </c>
      <c r="L239" s="54">
        <v>5538</v>
      </c>
      <c r="M239" s="54"/>
      <c r="N239" s="54"/>
      <c r="O239" s="15" t="s">
        <v>1684</v>
      </c>
      <c r="P239" s="75"/>
    </row>
    <row r="240" spans="1:16" s="58" customFormat="1" ht="31.5" x14ac:dyDescent="0.25">
      <c r="A240" s="54">
        <v>164</v>
      </c>
      <c r="B240" s="55" t="s">
        <v>172</v>
      </c>
      <c r="C240" s="54" t="s">
        <v>173</v>
      </c>
      <c r="D240" s="54" t="s">
        <v>63</v>
      </c>
      <c r="E240" s="55" t="s">
        <v>174</v>
      </c>
      <c r="F240" s="56">
        <v>46031</v>
      </c>
      <c r="G240" s="18">
        <v>9994.4</v>
      </c>
      <c r="H240" s="54" t="s">
        <v>6</v>
      </c>
      <c r="I240" s="54" t="s">
        <v>375</v>
      </c>
      <c r="J240" s="54" t="s">
        <v>376</v>
      </c>
      <c r="K240" s="54" t="s">
        <v>229</v>
      </c>
      <c r="L240" s="54">
        <v>1527</v>
      </c>
      <c r="M240" s="67"/>
      <c r="N240" s="75"/>
      <c r="O240" s="15" t="s">
        <v>175</v>
      </c>
      <c r="P240" s="76" t="s">
        <v>176</v>
      </c>
    </row>
    <row r="241" spans="1:16" s="58" customFormat="1" ht="47.25" x14ac:dyDescent="0.25">
      <c r="A241" s="54">
        <v>165</v>
      </c>
      <c r="B241" s="55" t="s">
        <v>172</v>
      </c>
      <c r="C241" s="54" t="s">
        <v>173</v>
      </c>
      <c r="D241" s="54" t="s">
        <v>63</v>
      </c>
      <c r="E241" s="55" t="s">
        <v>872</v>
      </c>
      <c r="F241" s="56">
        <v>46056</v>
      </c>
      <c r="G241" s="18">
        <v>7000</v>
      </c>
      <c r="H241" s="54" t="s">
        <v>6</v>
      </c>
      <c r="I241" s="54" t="s">
        <v>989</v>
      </c>
      <c r="J241" s="54">
        <v>45559404</v>
      </c>
      <c r="K241" s="54" t="s">
        <v>873</v>
      </c>
      <c r="L241" s="54">
        <v>2000</v>
      </c>
      <c r="M241" s="54"/>
      <c r="N241" s="54"/>
      <c r="O241" s="15" t="s">
        <v>874</v>
      </c>
      <c r="P241" s="76" t="s">
        <v>176</v>
      </c>
    </row>
    <row r="242" spans="1:16" s="58" customFormat="1" ht="67.150000000000006" customHeight="1" x14ac:dyDescent="0.25">
      <c r="A242" s="54">
        <v>166</v>
      </c>
      <c r="B242" s="55" t="s">
        <v>172</v>
      </c>
      <c r="C242" s="54" t="s">
        <v>954</v>
      </c>
      <c r="D242" s="54" t="s">
        <v>485</v>
      </c>
      <c r="E242" s="55" t="s">
        <v>1120</v>
      </c>
      <c r="F242" s="56">
        <v>46076</v>
      </c>
      <c r="G242" s="18">
        <v>8729.8619999999992</v>
      </c>
      <c r="H242" s="54" t="s">
        <v>6</v>
      </c>
      <c r="I242" s="54" t="s">
        <v>1411</v>
      </c>
      <c r="J242" s="54">
        <v>38491552</v>
      </c>
      <c r="K242" s="54" t="s">
        <v>485</v>
      </c>
      <c r="L242" s="54">
        <v>1</v>
      </c>
      <c r="M242" s="54"/>
      <c r="N242" s="54"/>
      <c r="O242" s="15" t="s">
        <v>1121</v>
      </c>
      <c r="P242" s="76"/>
    </row>
    <row r="243" spans="1:16" s="58" customFormat="1" ht="94.5" x14ac:dyDescent="0.25">
      <c r="A243" s="54">
        <v>167</v>
      </c>
      <c r="B243" s="55" t="s">
        <v>172</v>
      </c>
      <c r="C243" s="54" t="s">
        <v>954</v>
      </c>
      <c r="D243" s="54" t="s">
        <v>485</v>
      </c>
      <c r="E243" s="55" t="s">
        <v>1241</v>
      </c>
      <c r="F243" s="56">
        <v>46084</v>
      </c>
      <c r="G243" s="18">
        <v>370.18</v>
      </c>
      <c r="H243" s="54" t="s">
        <v>6</v>
      </c>
      <c r="I243" s="54" t="s">
        <v>1242</v>
      </c>
      <c r="J243" s="54">
        <v>2514513416</v>
      </c>
      <c r="K243" s="54" t="s">
        <v>485</v>
      </c>
      <c r="L243" s="54">
        <v>1</v>
      </c>
      <c r="M243" s="54"/>
      <c r="N243" s="54"/>
      <c r="O243" s="15" t="s">
        <v>1243</v>
      </c>
      <c r="P243" s="76"/>
    </row>
    <row r="244" spans="1:16" s="58" customFormat="1" ht="94.5" x14ac:dyDescent="0.25">
      <c r="A244" s="54">
        <v>168</v>
      </c>
      <c r="B244" s="55" t="s">
        <v>172</v>
      </c>
      <c r="C244" s="54" t="s">
        <v>954</v>
      </c>
      <c r="D244" s="54" t="s">
        <v>485</v>
      </c>
      <c r="E244" s="55" t="s">
        <v>1244</v>
      </c>
      <c r="F244" s="56">
        <v>46084</v>
      </c>
      <c r="G244" s="18">
        <v>260.52</v>
      </c>
      <c r="H244" s="54" t="s">
        <v>6</v>
      </c>
      <c r="I244" s="54" t="s">
        <v>1242</v>
      </c>
      <c r="J244" s="54">
        <v>2514513416</v>
      </c>
      <c r="K244" s="54" t="s">
        <v>485</v>
      </c>
      <c r="L244" s="54">
        <v>1</v>
      </c>
      <c r="M244" s="54"/>
      <c r="N244" s="54"/>
      <c r="O244" s="15" t="s">
        <v>1245</v>
      </c>
      <c r="P244" s="76"/>
    </row>
    <row r="245" spans="1:16" s="58" customFormat="1" ht="117" customHeight="1" x14ac:dyDescent="0.25">
      <c r="A245" s="54">
        <v>169</v>
      </c>
      <c r="B245" s="55" t="s">
        <v>172</v>
      </c>
      <c r="C245" s="54" t="s">
        <v>954</v>
      </c>
      <c r="D245" s="54" t="s">
        <v>485</v>
      </c>
      <c r="E245" s="55" t="s">
        <v>1246</v>
      </c>
      <c r="F245" s="56">
        <v>46084</v>
      </c>
      <c r="G245" s="18">
        <v>276.53500000000003</v>
      </c>
      <c r="H245" s="54" t="s">
        <v>6</v>
      </c>
      <c r="I245" s="54" t="s">
        <v>1242</v>
      </c>
      <c r="J245" s="54">
        <v>2514513416</v>
      </c>
      <c r="K245" s="54" t="s">
        <v>485</v>
      </c>
      <c r="L245" s="54">
        <v>1</v>
      </c>
      <c r="M245" s="54"/>
      <c r="N245" s="54"/>
      <c r="O245" s="15" t="s">
        <v>1247</v>
      </c>
      <c r="P245" s="76"/>
    </row>
    <row r="246" spans="1:16" s="58" customFormat="1" ht="99" customHeight="1" x14ac:dyDescent="0.25">
      <c r="A246" s="54">
        <v>170</v>
      </c>
      <c r="B246" s="55" t="s">
        <v>172</v>
      </c>
      <c r="C246" s="54" t="s">
        <v>954</v>
      </c>
      <c r="D246" s="54" t="s">
        <v>485</v>
      </c>
      <c r="E246" s="55" t="s">
        <v>1248</v>
      </c>
      <c r="F246" s="56">
        <v>46084</v>
      </c>
      <c r="G246" s="18">
        <v>394.96699999999998</v>
      </c>
      <c r="H246" s="54" t="s">
        <v>6</v>
      </c>
      <c r="I246" s="54" t="s">
        <v>1242</v>
      </c>
      <c r="J246" s="54">
        <v>2514513416</v>
      </c>
      <c r="K246" s="54" t="s">
        <v>485</v>
      </c>
      <c r="L246" s="54">
        <v>1</v>
      </c>
      <c r="M246" s="54"/>
      <c r="N246" s="54"/>
      <c r="O246" s="15" t="s">
        <v>1249</v>
      </c>
      <c r="P246" s="76"/>
    </row>
    <row r="247" spans="1:16" s="58" customFormat="1" ht="96" customHeight="1" x14ac:dyDescent="0.25">
      <c r="A247" s="54">
        <v>171</v>
      </c>
      <c r="B247" s="55" t="s">
        <v>172</v>
      </c>
      <c r="C247" s="54" t="s">
        <v>954</v>
      </c>
      <c r="D247" s="54" t="s">
        <v>485</v>
      </c>
      <c r="E247" s="55" t="s">
        <v>1250</v>
      </c>
      <c r="F247" s="56">
        <v>46085</v>
      </c>
      <c r="G247" s="18">
        <v>276.53500000000003</v>
      </c>
      <c r="H247" s="54" t="s">
        <v>6</v>
      </c>
      <c r="I247" s="54" t="s">
        <v>1242</v>
      </c>
      <c r="J247" s="54">
        <v>2514513416</v>
      </c>
      <c r="K247" s="54" t="s">
        <v>485</v>
      </c>
      <c r="L247" s="54">
        <v>1</v>
      </c>
      <c r="M247" s="54"/>
      <c r="N247" s="54"/>
      <c r="O247" s="15" t="s">
        <v>1251</v>
      </c>
      <c r="P247" s="76"/>
    </row>
    <row r="248" spans="1:16" s="58" customFormat="1" ht="105.6" customHeight="1" x14ac:dyDescent="0.25">
      <c r="A248" s="54">
        <v>172</v>
      </c>
      <c r="B248" s="55" t="s">
        <v>172</v>
      </c>
      <c r="C248" s="54" t="s">
        <v>954</v>
      </c>
      <c r="D248" s="54" t="s">
        <v>485</v>
      </c>
      <c r="E248" s="55" t="s">
        <v>1252</v>
      </c>
      <c r="F248" s="56">
        <v>46085</v>
      </c>
      <c r="G248" s="18">
        <v>249.35400000000001</v>
      </c>
      <c r="H248" s="54" t="s">
        <v>6</v>
      </c>
      <c r="I248" s="54" t="s">
        <v>1242</v>
      </c>
      <c r="J248" s="54">
        <v>2514513416</v>
      </c>
      <c r="K248" s="54" t="s">
        <v>485</v>
      </c>
      <c r="L248" s="54">
        <v>1</v>
      </c>
      <c r="M248" s="54"/>
      <c r="N248" s="54"/>
      <c r="O248" s="15" t="s">
        <v>1253</v>
      </c>
      <c r="P248" s="76"/>
    </row>
    <row r="249" spans="1:16" s="58" customFormat="1" ht="115.15" customHeight="1" x14ac:dyDescent="0.25">
      <c r="A249" s="54">
        <v>173</v>
      </c>
      <c r="B249" s="55" t="s">
        <v>172</v>
      </c>
      <c r="C249" s="54" t="s">
        <v>954</v>
      </c>
      <c r="D249" s="54" t="s">
        <v>485</v>
      </c>
      <c r="E249" s="55" t="s">
        <v>1254</v>
      </c>
      <c r="F249" s="56">
        <v>46085</v>
      </c>
      <c r="G249" s="18">
        <v>262.94499999999999</v>
      </c>
      <c r="H249" s="54" t="s">
        <v>6</v>
      </c>
      <c r="I249" s="54" t="s">
        <v>1242</v>
      </c>
      <c r="J249" s="54">
        <v>2514513416</v>
      </c>
      <c r="K249" s="54" t="s">
        <v>485</v>
      </c>
      <c r="L249" s="54">
        <v>1</v>
      </c>
      <c r="M249" s="54"/>
      <c r="N249" s="54"/>
      <c r="O249" s="15" t="s">
        <v>1255</v>
      </c>
      <c r="P249" s="76"/>
    </row>
    <row r="250" spans="1:16" s="58" customFormat="1" ht="112.15" customHeight="1" x14ac:dyDescent="0.25">
      <c r="A250" s="54">
        <v>174</v>
      </c>
      <c r="B250" s="55" t="s">
        <v>172</v>
      </c>
      <c r="C250" s="54" t="s">
        <v>954</v>
      </c>
      <c r="D250" s="54" t="s">
        <v>485</v>
      </c>
      <c r="E250" s="55" t="s">
        <v>1256</v>
      </c>
      <c r="F250" s="56">
        <v>46085</v>
      </c>
      <c r="G250" s="18">
        <v>262.94499999999999</v>
      </c>
      <c r="H250" s="54" t="s">
        <v>6</v>
      </c>
      <c r="I250" s="54" t="s">
        <v>1242</v>
      </c>
      <c r="J250" s="54">
        <v>2514513416</v>
      </c>
      <c r="K250" s="54" t="s">
        <v>485</v>
      </c>
      <c r="L250" s="54">
        <v>1</v>
      </c>
      <c r="M250" s="54"/>
      <c r="N250" s="54"/>
      <c r="O250" s="15" t="s">
        <v>1257</v>
      </c>
      <c r="P250" s="76"/>
    </row>
    <row r="251" spans="1:16" s="58" customFormat="1" ht="105" customHeight="1" x14ac:dyDescent="0.25">
      <c r="A251" s="54">
        <v>175</v>
      </c>
      <c r="B251" s="55" t="s">
        <v>172</v>
      </c>
      <c r="C251" s="54" t="s">
        <v>954</v>
      </c>
      <c r="D251" s="54" t="s">
        <v>485</v>
      </c>
      <c r="E251" s="55" t="s">
        <v>1304</v>
      </c>
      <c r="F251" s="56">
        <v>46091</v>
      </c>
      <c r="G251" s="18">
        <v>319.84500000000003</v>
      </c>
      <c r="H251" s="54" t="s">
        <v>6</v>
      </c>
      <c r="I251" s="54" t="s">
        <v>1242</v>
      </c>
      <c r="J251" s="54">
        <v>2514513416</v>
      </c>
      <c r="K251" s="54" t="s">
        <v>485</v>
      </c>
      <c r="L251" s="54">
        <v>1</v>
      </c>
      <c r="M251" s="54"/>
      <c r="N251" s="54"/>
      <c r="O251" s="15" t="s">
        <v>1305</v>
      </c>
      <c r="P251" s="76"/>
    </row>
    <row r="252" spans="1:16" s="58" customFormat="1" ht="106.9" customHeight="1" x14ac:dyDescent="0.25">
      <c r="A252" s="54">
        <v>176</v>
      </c>
      <c r="B252" s="55" t="s">
        <v>172</v>
      </c>
      <c r="C252" s="54" t="s">
        <v>954</v>
      </c>
      <c r="D252" s="54" t="s">
        <v>485</v>
      </c>
      <c r="E252" s="55" t="s">
        <v>1412</v>
      </c>
      <c r="F252" s="56">
        <v>46097</v>
      </c>
      <c r="G252" s="18">
        <v>249.351</v>
      </c>
      <c r="H252" s="54" t="s">
        <v>6</v>
      </c>
      <c r="I252" s="54" t="s">
        <v>1242</v>
      </c>
      <c r="J252" s="54">
        <v>2514513416</v>
      </c>
      <c r="K252" s="54" t="s">
        <v>485</v>
      </c>
      <c r="L252" s="54">
        <v>1</v>
      </c>
      <c r="M252" s="54"/>
      <c r="N252" s="75"/>
      <c r="O252" s="94" t="s">
        <v>1413</v>
      </c>
      <c r="P252" s="76"/>
    </row>
    <row r="253" spans="1:16" s="58" customFormat="1" ht="115.15" customHeight="1" x14ac:dyDescent="0.25">
      <c r="A253" s="54">
        <v>177</v>
      </c>
      <c r="B253" s="55" t="s">
        <v>172</v>
      </c>
      <c r="C253" s="54" t="s">
        <v>954</v>
      </c>
      <c r="D253" s="54" t="s">
        <v>485</v>
      </c>
      <c r="E253" s="55" t="s">
        <v>1614</v>
      </c>
      <c r="F253" s="56">
        <v>46107</v>
      </c>
      <c r="G253" s="18">
        <v>1290.6289999999999</v>
      </c>
      <c r="H253" s="54" t="s">
        <v>6</v>
      </c>
      <c r="I253" s="54" t="s">
        <v>986</v>
      </c>
      <c r="J253" s="54">
        <v>36112630</v>
      </c>
      <c r="K253" s="54"/>
      <c r="L253" s="54"/>
      <c r="M253" s="54"/>
      <c r="N253" s="54"/>
      <c r="O253" s="15" t="s">
        <v>1615</v>
      </c>
      <c r="P253" s="76"/>
    </row>
    <row r="254" spans="1:16" ht="17.45" customHeight="1" x14ac:dyDescent="0.25">
      <c r="A254" s="49"/>
      <c r="B254" s="50" t="s">
        <v>43</v>
      </c>
      <c r="C254" s="51"/>
      <c r="D254" s="51"/>
      <c r="E254" s="52"/>
      <c r="F254" s="49"/>
      <c r="G254" s="57"/>
      <c r="H254" s="49"/>
      <c r="I254" s="49"/>
      <c r="J254" s="49"/>
      <c r="K254" s="49"/>
      <c r="L254" s="49"/>
      <c r="M254" s="63"/>
      <c r="N254" s="52"/>
      <c r="O254" s="91"/>
      <c r="P254" s="52"/>
    </row>
    <row r="255" spans="1:16" s="58" customFormat="1" ht="62.45" customHeight="1" x14ac:dyDescent="0.25">
      <c r="A255" s="54">
        <v>1</v>
      </c>
      <c r="B255" s="55" t="s">
        <v>683</v>
      </c>
      <c r="C255" s="54" t="s">
        <v>79</v>
      </c>
      <c r="D255" s="54" t="s">
        <v>64</v>
      </c>
      <c r="E255" s="55" t="s">
        <v>1279</v>
      </c>
      <c r="F255" s="56">
        <v>46056</v>
      </c>
      <c r="G255" s="18">
        <v>304.94400000000002</v>
      </c>
      <c r="H255" s="54" t="s">
        <v>6</v>
      </c>
      <c r="I255" s="54" t="s">
        <v>684</v>
      </c>
      <c r="J255" s="54">
        <v>25154997</v>
      </c>
      <c r="K255" s="54" t="s">
        <v>64</v>
      </c>
      <c r="L255" s="54">
        <v>1</v>
      </c>
      <c r="M255" s="67">
        <v>304943.98</v>
      </c>
      <c r="N255" s="75" t="s">
        <v>685</v>
      </c>
      <c r="O255" s="94" t="s">
        <v>686</v>
      </c>
      <c r="P255" s="75"/>
    </row>
    <row r="256" spans="1:16" s="58" customFormat="1" ht="52.15" customHeight="1" x14ac:dyDescent="0.25">
      <c r="A256" s="54">
        <v>2</v>
      </c>
      <c r="B256" s="55" t="s">
        <v>1122</v>
      </c>
      <c r="C256" s="54" t="s">
        <v>66</v>
      </c>
      <c r="D256" s="54" t="s">
        <v>63</v>
      </c>
      <c r="E256" s="55" t="s">
        <v>1123</v>
      </c>
      <c r="F256" s="56">
        <v>46076</v>
      </c>
      <c r="G256" s="18">
        <v>2314.1999999999998</v>
      </c>
      <c r="H256" s="54" t="s">
        <v>6</v>
      </c>
      <c r="I256" s="54" t="s">
        <v>643</v>
      </c>
      <c r="J256" s="54">
        <v>32654545</v>
      </c>
      <c r="K256" s="54" t="s">
        <v>93</v>
      </c>
      <c r="L256" s="54">
        <v>115700</v>
      </c>
      <c r="M256" s="54">
        <v>20</v>
      </c>
      <c r="N256" s="75" t="s">
        <v>1124</v>
      </c>
      <c r="O256" s="94" t="s">
        <v>1125</v>
      </c>
      <c r="P256" s="75"/>
    </row>
    <row r="257" spans="1:16" s="58" customFormat="1" ht="64.150000000000006" customHeight="1" x14ac:dyDescent="0.25">
      <c r="A257" s="54">
        <v>3</v>
      </c>
      <c r="B257" s="55" t="s">
        <v>683</v>
      </c>
      <c r="C257" s="54" t="s">
        <v>84</v>
      </c>
      <c r="D257" s="54" t="s">
        <v>64</v>
      </c>
      <c r="E257" s="55" t="s">
        <v>1533</v>
      </c>
      <c r="F257" s="56">
        <v>46108</v>
      </c>
      <c r="G257" s="18">
        <v>300</v>
      </c>
      <c r="H257" s="54" t="s">
        <v>6</v>
      </c>
      <c r="I257" s="54" t="s">
        <v>1690</v>
      </c>
      <c r="J257" s="54">
        <v>35443270</v>
      </c>
      <c r="K257" s="54" t="s">
        <v>64</v>
      </c>
      <c r="L257" s="54">
        <v>1</v>
      </c>
      <c r="M257" s="67">
        <v>300000</v>
      </c>
      <c r="N257" s="75" t="s">
        <v>1534</v>
      </c>
      <c r="O257" s="94" t="s">
        <v>1535</v>
      </c>
      <c r="P257" s="75"/>
    </row>
    <row r="258" spans="1:16" x14ac:dyDescent="0.25">
      <c r="A258" s="49"/>
      <c r="B258" s="50" t="s">
        <v>17</v>
      </c>
      <c r="C258" s="51"/>
      <c r="D258" s="51"/>
      <c r="E258" s="52"/>
      <c r="F258" s="49"/>
      <c r="G258" s="57"/>
      <c r="H258" s="49"/>
      <c r="I258" s="49"/>
      <c r="J258" s="49"/>
      <c r="K258" s="49"/>
      <c r="L258" s="49"/>
      <c r="M258" s="63"/>
      <c r="N258" s="52"/>
      <c r="O258" s="91"/>
      <c r="P258" s="52"/>
    </row>
    <row r="259" spans="1:16" s="58" customFormat="1" ht="34.15" customHeight="1" x14ac:dyDescent="0.25">
      <c r="A259" s="54">
        <v>1</v>
      </c>
      <c r="B259" s="55" t="s">
        <v>259</v>
      </c>
      <c r="C259" s="54" t="s">
        <v>66</v>
      </c>
      <c r="D259" s="54" t="s">
        <v>63</v>
      </c>
      <c r="E259" s="55" t="s">
        <v>260</v>
      </c>
      <c r="F259" s="56">
        <v>46031</v>
      </c>
      <c r="G259" s="18">
        <v>3186.79</v>
      </c>
      <c r="H259" s="54" t="s">
        <v>6</v>
      </c>
      <c r="I259" s="54" t="s">
        <v>540</v>
      </c>
      <c r="J259" s="54">
        <v>45179093</v>
      </c>
      <c r="K259" s="54" t="s">
        <v>93</v>
      </c>
      <c r="L259" s="54" t="s">
        <v>261</v>
      </c>
      <c r="M259" s="67">
        <v>11.47</v>
      </c>
      <c r="N259" s="75" t="s">
        <v>262</v>
      </c>
      <c r="O259" s="94" t="s">
        <v>263</v>
      </c>
      <c r="P259" s="55"/>
    </row>
    <row r="260" spans="1:16" s="58" customFormat="1" ht="65.45" customHeight="1" x14ac:dyDescent="0.25">
      <c r="A260" s="54">
        <v>2</v>
      </c>
      <c r="B260" s="55" t="s">
        <v>300</v>
      </c>
      <c r="C260" s="54" t="s">
        <v>66</v>
      </c>
      <c r="D260" s="54" t="s">
        <v>63</v>
      </c>
      <c r="E260" s="55" t="s">
        <v>260</v>
      </c>
      <c r="F260" s="56">
        <v>46041</v>
      </c>
      <c r="G260" s="18">
        <v>380</v>
      </c>
      <c r="H260" s="54" t="s">
        <v>6</v>
      </c>
      <c r="I260" s="54" t="s">
        <v>687</v>
      </c>
      <c r="J260" s="54">
        <v>32654545</v>
      </c>
      <c r="K260" s="54" t="s">
        <v>93</v>
      </c>
      <c r="L260" s="54" t="s">
        <v>301</v>
      </c>
      <c r="M260" s="67">
        <v>13.91</v>
      </c>
      <c r="N260" s="75" t="s">
        <v>262</v>
      </c>
      <c r="O260" s="94" t="s">
        <v>302</v>
      </c>
      <c r="P260" s="55"/>
    </row>
    <row r="261" spans="1:16" s="58" customFormat="1" ht="66" customHeight="1" x14ac:dyDescent="0.25">
      <c r="A261" s="54">
        <v>3</v>
      </c>
      <c r="B261" s="55" t="s">
        <v>303</v>
      </c>
      <c r="C261" s="54" t="s">
        <v>66</v>
      </c>
      <c r="D261" s="54" t="s">
        <v>63</v>
      </c>
      <c r="E261" s="55" t="s">
        <v>260</v>
      </c>
      <c r="F261" s="56">
        <v>46041</v>
      </c>
      <c r="G261" s="18">
        <v>556.34</v>
      </c>
      <c r="H261" s="54" t="s">
        <v>6</v>
      </c>
      <c r="I261" s="54" t="s">
        <v>687</v>
      </c>
      <c r="J261" s="54">
        <v>32654545</v>
      </c>
      <c r="K261" s="54" t="s">
        <v>93</v>
      </c>
      <c r="L261" s="54" t="s">
        <v>304</v>
      </c>
      <c r="M261" s="67">
        <v>13.8</v>
      </c>
      <c r="N261" s="75" t="s">
        <v>262</v>
      </c>
      <c r="O261" s="94" t="s">
        <v>305</v>
      </c>
      <c r="P261" s="55"/>
    </row>
    <row r="262" spans="1:16" s="58" customFormat="1" ht="65.45" customHeight="1" x14ac:dyDescent="0.25">
      <c r="A262" s="54">
        <v>4</v>
      </c>
      <c r="B262" s="55" t="s">
        <v>306</v>
      </c>
      <c r="C262" s="54" t="s">
        <v>66</v>
      </c>
      <c r="D262" s="54" t="s">
        <v>63</v>
      </c>
      <c r="E262" s="55" t="s">
        <v>260</v>
      </c>
      <c r="F262" s="56">
        <v>46042</v>
      </c>
      <c r="G262" s="18">
        <v>758</v>
      </c>
      <c r="H262" s="54" t="s">
        <v>6</v>
      </c>
      <c r="I262" s="54" t="s">
        <v>687</v>
      </c>
      <c r="J262" s="54">
        <v>32654545</v>
      </c>
      <c r="K262" s="54" t="s">
        <v>93</v>
      </c>
      <c r="L262" s="54" t="s">
        <v>307</v>
      </c>
      <c r="M262" s="67">
        <v>13.89</v>
      </c>
      <c r="N262" s="75" t="s">
        <v>262</v>
      </c>
      <c r="O262" s="94" t="s">
        <v>308</v>
      </c>
      <c r="P262" s="55"/>
    </row>
    <row r="263" spans="1:16" s="58" customFormat="1" ht="67.150000000000006" customHeight="1" x14ac:dyDescent="0.25">
      <c r="A263" s="54">
        <v>5</v>
      </c>
      <c r="B263" s="55" t="s">
        <v>309</v>
      </c>
      <c r="C263" s="54" t="s">
        <v>66</v>
      </c>
      <c r="D263" s="54" t="s">
        <v>63</v>
      </c>
      <c r="E263" s="55" t="s">
        <v>260</v>
      </c>
      <c r="F263" s="56">
        <v>46041</v>
      </c>
      <c r="G263" s="18">
        <v>421.74</v>
      </c>
      <c r="H263" s="54" t="s">
        <v>6</v>
      </c>
      <c r="I263" s="54" t="s">
        <v>310</v>
      </c>
      <c r="J263" s="54">
        <v>42086719</v>
      </c>
      <c r="K263" s="54" t="s">
        <v>93</v>
      </c>
      <c r="L263" s="54" t="s">
        <v>311</v>
      </c>
      <c r="M263" s="67">
        <v>13.6</v>
      </c>
      <c r="N263" s="75" t="s">
        <v>262</v>
      </c>
      <c r="O263" s="94" t="s">
        <v>312</v>
      </c>
      <c r="P263" s="55"/>
    </row>
    <row r="264" spans="1:16" s="58" customFormat="1" ht="68.45" customHeight="1" x14ac:dyDescent="0.25">
      <c r="A264" s="54">
        <v>6</v>
      </c>
      <c r="B264" s="55" t="s">
        <v>309</v>
      </c>
      <c r="C264" s="54" t="s">
        <v>225</v>
      </c>
      <c r="D264" s="54" t="s">
        <v>63</v>
      </c>
      <c r="E264" s="55" t="s">
        <v>315</v>
      </c>
      <c r="F264" s="56">
        <v>46041</v>
      </c>
      <c r="G264" s="18">
        <v>347.05</v>
      </c>
      <c r="H264" s="54" t="s">
        <v>6</v>
      </c>
      <c r="I264" s="54" t="s">
        <v>317</v>
      </c>
      <c r="J264" s="54">
        <v>31852954</v>
      </c>
      <c r="K264" s="54" t="s">
        <v>279</v>
      </c>
      <c r="L264" s="54" t="s">
        <v>313</v>
      </c>
      <c r="M264" s="67"/>
      <c r="N264" s="75" t="s">
        <v>316</v>
      </c>
      <c r="O264" s="94" t="s">
        <v>314</v>
      </c>
      <c r="P264" s="55"/>
    </row>
    <row r="265" spans="1:16" s="58" customFormat="1" ht="96.6" customHeight="1" x14ac:dyDescent="0.25">
      <c r="A265" s="54">
        <v>7</v>
      </c>
      <c r="B265" s="55" t="s">
        <v>541</v>
      </c>
      <c r="C265" s="54" t="s">
        <v>66</v>
      </c>
      <c r="D265" s="54" t="s">
        <v>63</v>
      </c>
      <c r="E265" s="55" t="s">
        <v>542</v>
      </c>
      <c r="F265" s="56">
        <v>46042</v>
      </c>
      <c r="G265" s="18">
        <v>623.32000000000005</v>
      </c>
      <c r="H265" s="54" t="s">
        <v>6</v>
      </c>
      <c r="I265" s="54" t="s">
        <v>638</v>
      </c>
      <c r="J265" s="54">
        <v>3337119</v>
      </c>
      <c r="K265" s="54" t="s">
        <v>93</v>
      </c>
      <c r="L265" s="54" t="s">
        <v>543</v>
      </c>
      <c r="M265" s="67"/>
      <c r="N265" s="75" t="s">
        <v>262</v>
      </c>
      <c r="O265" s="94" t="s">
        <v>544</v>
      </c>
      <c r="P265" s="55"/>
    </row>
    <row r="266" spans="1:16" s="58" customFormat="1" ht="39.6" customHeight="1" x14ac:dyDescent="0.25">
      <c r="A266" s="54">
        <v>8</v>
      </c>
      <c r="B266" s="55" t="s">
        <v>545</v>
      </c>
      <c r="C266" s="54" t="s">
        <v>225</v>
      </c>
      <c r="D266" s="54" t="s">
        <v>63</v>
      </c>
      <c r="E266" s="55" t="s">
        <v>546</v>
      </c>
      <c r="F266" s="56">
        <v>46048</v>
      </c>
      <c r="G266" s="18">
        <v>624</v>
      </c>
      <c r="H266" s="54" t="s">
        <v>6</v>
      </c>
      <c r="I266" s="54" t="s">
        <v>535</v>
      </c>
      <c r="J266" s="54">
        <v>24316073</v>
      </c>
      <c r="K266" s="54" t="s">
        <v>279</v>
      </c>
      <c r="L266" s="54" t="s">
        <v>547</v>
      </c>
      <c r="M266" s="67">
        <v>57</v>
      </c>
      <c r="N266" s="75" t="s">
        <v>548</v>
      </c>
      <c r="O266" s="94" t="s">
        <v>549</v>
      </c>
      <c r="P266" s="55"/>
    </row>
    <row r="267" spans="1:16" s="58" customFormat="1" ht="34.15" customHeight="1" x14ac:dyDescent="0.25">
      <c r="A267" s="54">
        <v>9</v>
      </c>
      <c r="B267" s="55" t="s">
        <v>545</v>
      </c>
      <c r="C267" s="54" t="s">
        <v>255</v>
      </c>
      <c r="D267" s="54" t="s">
        <v>63</v>
      </c>
      <c r="E267" s="55" t="s">
        <v>550</v>
      </c>
      <c r="F267" s="56">
        <v>46048</v>
      </c>
      <c r="G267" s="18">
        <v>248.4</v>
      </c>
      <c r="H267" s="54" t="s">
        <v>6</v>
      </c>
      <c r="I267" s="54" t="s">
        <v>535</v>
      </c>
      <c r="J267" s="54">
        <v>24316073</v>
      </c>
      <c r="K267" s="54" t="s">
        <v>279</v>
      </c>
      <c r="L267" s="54" t="s">
        <v>551</v>
      </c>
      <c r="M267" s="67">
        <v>42</v>
      </c>
      <c r="N267" s="75" t="s">
        <v>552</v>
      </c>
      <c r="O267" s="94" t="s">
        <v>553</v>
      </c>
      <c r="P267" s="55"/>
    </row>
    <row r="268" spans="1:16" s="58" customFormat="1" ht="50.45" customHeight="1" x14ac:dyDescent="0.25">
      <c r="A268" s="54">
        <v>10</v>
      </c>
      <c r="B268" s="55" t="s">
        <v>554</v>
      </c>
      <c r="C268" s="54" t="s">
        <v>225</v>
      </c>
      <c r="D268" s="54" t="s">
        <v>63</v>
      </c>
      <c r="E268" s="55" t="s">
        <v>555</v>
      </c>
      <c r="F268" s="56">
        <v>46043</v>
      </c>
      <c r="G268" s="18">
        <v>999</v>
      </c>
      <c r="H268" s="54" t="s">
        <v>6</v>
      </c>
      <c r="I268" s="54" t="s">
        <v>556</v>
      </c>
      <c r="J268" s="54">
        <v>31366203</v>
      </c>
      <c r="K268" s="54" t="s">
        <v>279</v>
      </c>
      <c r="L268" s="54" t="s">
        <v>557</v>
      </c>
      <c r="M268" s="67"/>
      <c r="N268" s="75" t="s">
        <v>558</v>
      </c>
      <c r="O268" s="94" t="s">
        <v>559</v>
      </c>
      <c r="P268" s="55"/>
    </row>
    <row r="269" spans="1:16" s="58" customFormat="1" ht="51" customHeight="1" x14ac:dyDescent="0.25">
      <c r="A269" s="54">
        <v>11</v>
      </c>
      <c r="B269" s="55" t="s">
        <v>554</v>
      </c>
      <c r="C269" s="54" t="s">
        <v>255</v>
      </c>
      <c r="D269" s="54" t="s">
        <v>63</v>
      </c>
      <c r="E269" s="55" t="s">
        <v>560</v>
      </c>
      <c r="F269" s="56">
        <v>46043</v>
      </c>
      <c r="G269" s="18">
        <v>847</v>
      </c>
      <c r="H269" s="54" t="s">
        <v>6</v>
      </c>
      <c r="I269" s="54" t="s">
        <v>556</v>
      </c>
      <c r="J269" s="54">
        <v>31366203</v>
      </c>
      <c r="K269" s="54" t="s">
        <v>279</v>
      </c>
      <c r="L269" s="54" t="s">
        <v>561</v>
      </c>
      <c r="M269" s="67">
        <v>38.5</v>
      </c>
      <c r="N269" s="75" t="s">
        <v>552</v>
      </c>
      <c r="O269" s="94" t="s">
        <v>562</v>
      </c>
      <c r="P269" s="55"/>
    </row>
    <row r="270" spans="1:16" s="58" customFormat="1" ht="50.45" customHeight="1" x14ac:dyDescent="0.25">
      <c r="A270" s="54">
        <v>12</v>
      </c>
      <c r="B270" s="55" t="s">
        <v>563</v>
      </c>
      <c r="C270" s="54" t="s">
        <v>225</v>
      </c>
      <c r="D270" s="54" t="s">
        <v>63</v>
      </c>
      <c r="E270" s="55" t="s">
        <v>1451</v>
      </c>
      <c r="F270" s="56">
        <v>46043</v>
      </c>
      <c r="G270" s="18">
        <v>1498.4</v>
      </c>
      <c r="H270" s="54" t="s">
        <v>6</v>
      </c>
      <c r="I270" s="54" t="s">
        <v>535</v>
      </c>
      <c r="J270" s="54">
        <v>24316073</v>
      </c>
      <c r="K270" s="54" t="s">
        <v>279</v>
      </c>
      <c r="L270" s="54" t="s">
        <v>564</v>
      </c>
      <c r="M270" s="67">
        <v>55.9</v>
      </c>
      <c r="N270" s="75" t="s">
        <v>558</v>
      </c>
      <c r="O270" s="94" t="s">
        <v>565</v>
      </c>
      <c r="P270" s="55"/>
    </row>
    <row r="271" spans="1:16" s="58" customFormat="1" ht="36" customHeight="1" x14ac:dyDescent="0.25">
      <c r="A271" s="54">
        <v>13</v>
      </c>
      <c r="B271" s="55" t="s">
        <v>563</v>
      </c>
      <c r="C271" s="54" t="s">
        <v>66</v>
      </c>
      <c r="D271" s="54" t="s">
        <v>63</v>
      </c>
      <c r="E271" s="55" t="s">
        <v>566</v>
      </c>
      <c r="F271" s="56">
        <v>46048</v>
      </c>
      <c r="G271" s="18">
        <v>231.18</v>
      </c>
      <c r="H271" s="54" t="s">
        <v>6</v>
      </c>
      <c r="I271" s="54" t="s">
        <v>337</v>
      </c>
      <c r="J271" s="54">
        <v>42086719</v>
      </c>
      <c r="K271" s="54" t="s">
        <v>93</v>
      </c>
      <c r="L271" s="54" t="s">
        <v>567</v>
      </c>
      <c r="M271" s="67">
        <v>14.87</v>
      </c>
      <c r="N271" s="75" t="s">
        <v>262</v>
      </c>
      <c r="O271" s="94" t="s">
        <v>568</v>
      </c>
      <c r="P271" s="55"/>
    </row>
    <row r="272" spans="1:16" s="58" customFormat="1" ht="63" x14ac:dyDescent="0.25">
      <c r="A272" s="54">
        <v>14</v>
      </c>
      <c r="B272" s="55" t="s">
        <v>259</v>
      </c>
      <c r="C272" s="54" t="s">
        <v>66</v>
      </c>
      <c r="D272" s="54" t="s">
        <v>64</v>
      </c>
      <c r="E272" s="55" t="s">
        <v>688</v>
      </c>
      <c r="F272" s="56">
        <v>46052</v>
      </c>
      <c r="G272" s="18">
        <v>358.8</v>
      </c>
      <c r="H272" s="54" t="s">
        <v>6</v>
      </c>
      <c r="I272" s="54" t="s">
        <v>719</v>
      </c>
      <c r="J272" s="54" t="s">
        <v>689</v>
      </c>
      <c r="K272" s="54" t="s">
        <v>93</v>
      </c>
      <c r="L272" s="54" t="s">
        <v>690</v>
      </c>
      <c r="M272" s="67"/>
      <c r="N272" s="75" t="s">
        <v>262</v>
      </c>
      <c r="O272" s="94" t="s">
        <v>691</v>
      </c>
      <c r="P272" s="75"/>
    </row>
    <row r="273" spans="1:16" s="58" customFormat="1" ht="157.5" x14ac:dyDescent="0.25">
      <c r="A273" s="54">
        <v>15</v>
      </c>
      <c r="B273" s="55" t="s">
        <v>692</v>
      </c>
      <c r="C273" s="54" t="s">
        <v>79</v>
      </c>
      <c r="D273" s="54" t="s">
        <v>64</v>
      </c>
      <c r="E273" s="55" t="s">
        <v>693</v>
      </c>
      <c r="F273" s="56">
        <v>46051</v>
      </c>
      <c r="G273" s="18">
        <v>272.93</v>
      </c>
      <c r="H273" s="54" t="s">
        <v>6</v>
      </c>
      <c r="I273" s="54" t="s">
        <v>694</v>
      </c>
      <c r="J273" s="54">
        <v>21560766</v>
      </c>
      <c r="K273" s="54" t="s">
        <v>64</v>
      </c>
      <c r="L273" s="54" t="s">
        <v>695</v>
      </c>
      <c r="M273" s="67"/>
      <c r="N273" s="75" t="s">
        <v>696</v>
      </c>
      <c r="O273" s="94" t="s">
        <v>697</v>
      </c>
      <c r="P273" s="75"/>
    </row>
    <row r="274" spans="1:16" s="58" customFormat="1" ht="47.25" x14ac:dyDescent="0.25">
      <c r="A274" s="54">
        <v>16</v>
      </c>
      <c r="B274" s="55" t="s">
        <v>692</v>
      </c>
      <c r="C274" s="54" t="s">
        <v>73</v>
      </c>
      <c r="D274" s="54" t="s">
        <v>63</v>
      </c>
      <c r="E274" s="55" t="s">
        <v>698</v>
      </c>
      <c r="F274" s="56">
        <v>46050</v>
      </c>
      <c r="G274" s="18">
        <v>8628.6299999999992</v>
      </c>
      <c r="H274" s="54" t="s">
        <v>6</v>
      </c>
      <c r="I274" s="54" t="s">
        <v>638</v>
      </c>
      <c r="J274" s="54" t="s">
        <v>699</v>
      </c>
      <c r="K274" s="54" t="s">
        <v>191</v>
      </c>
      <c r="L274" s="54" t="s">
        <v>724</v>
      </c>
      <c r="M274" s="67"/>
      <c r="N274" s="75" t="s">
        <v>700</v>
      </c>
      <c r="O274" s="94" t="s">
        <v>701</v>
      </c>
      <c r="P274" s="75"/>
    </row>
    <row r="275" spans="1:16" s="58" customFormat="1" ht="141.75" x14ac:dyDescent="0.25">
      <c r="A275" s="54">
        <v>17</v>
      </c>
      <c r="B275" s="55" t="s">
        <v>692</v>
      </c>
      <c r="C275" s="54" t="s">
        <v>74</v>
      </c>
      <c r="D275" s="54" t="s">
        <v>64</v>
      </c>
      <c r="E275" s="55" t="s">
        <v>702</v>
      </c>
      <c r="F275" s="56">
        <v>46049</v>
      </c>
      <c r="G275" s="18">
        <v>277.52999999999997</v>
      </c>
      <c r="H275" s="54" t="s">
        <v>6</v>
      </c>
      <c r="I275" s="54" t="s">
        <v>309</v>
      </c>
      <c r="J275" s="54" t="s">
        <v>703</v>
      </c>
      <c r="K275" s="54" t="s">
        <v>223</v>
      </c>
      <c r="L275" s="54" t="s">
        <v>704</v>
      </c>
      <c r="M275" s="67"/>
      <c r="N275" s="75" t="s">
        <v>705</v>
      </c>
      <c r="O275" s="94" t="s">
        <v>706</v>
      </c>
      <c r="P275" s="75"/>
    </row>
    <row r="276" spans="1:16" s="58" customFormat="1" ht="63" x14ac:dyDescent="0.25">
      <c r="A276" s="54">
        <v>18</v>
      </c>
      <c r="B276" s="55" t="s">
        <v>692</v>
      </c>
      <c r="C276" s="54" t="s">
        <v>73</v>
      </c>
      <c r="D276" s="54" t="s">
        <v>63</v>
      </c>
      <c r="E276" s="55" t="s">
        <v>707</v>
      </c>
      <c r="F276" s="56">
        <v>46049</v>
      </c>
      <c r="G276" s="18">
        <v>477.48</v>
      </c>
      <c r="H276" s="54" t="s">
        <v>6</v>
      </c>
      <c r="I276" s="54" t="s">
        <v>638</v>
      </c>
      <c r="J276" s="54" t="s">
        <v>699</v>
      </c>
      <c r="K276" s="54" t="s">
        <v>191</v>
      </c>
      <c r="L276" s="54" t="s">
        <v>722</v>
      </c>
      <c r="M276" s="67"/>
      <c r="N276" s="75" t="s">
        <v>700</v>
      </c>
      <c r="O276" s="94" t="s">
        <v>708</v>
      </c>
      <c r="P276" s="75"/>
    </row>
    <row r="277" spans="1:16" s="58" customFormat="1" ht="36" customHeight="1" x14ac:dyDescent="0.25">
      <c r="A277" s="54">
        <v>19</v>
      </c>
      <c r="B277" s="55" t="s">
        <v>721</v>
      </c>
      <c r="C277" s="54" t="s">
        <v>66</v>
      </c>
      <c r="D277" s="54" t="s">
        <v>63</v>
      </c>
      <c r="E277" s="55" t="s">
        <v>566</v>
      </c>
      <c r="F277" s="56">
        <v>46052</v>
      </c>
      <c r="G277" s="18">
        <v>8726.4</v>
      </c>
      <c r="H277" s="54" t="s">
        <v>6</v>
      </c>
      <c r="I277" s="54" t="s">
        <v>709</v>
      </c>
      <c r="J277" s="54">
        <v>42086719</v>
      </c>
      <c r="K277" s="54" t="s">
        <v>93</v>
      </c>
      <c r="L277" s="54" t="s">
        <v>710</v>
      </c>
      <c r="M277" s="67"/>
      <c r="N277" s="75" t="s">
        <v>262</v>
      </c>
      <c r="O277" s="94" t="s">
        <v>711</v>
      </c>
      <c r="P277" s="75"/>
    </row>
    <row r="278" spans="1:16" s="58" customFormat="1" ht="33" customHeight="1" x14ac:dyDescent="0.25">
      <c r="A278" s="54">
        <v>20</v>
      </c>
      <c r="B278" s="55" t="s">
        <v>721</v>
      </c>
      <c r="C278" s="54" t="s">
        <v>66</v>
      </c>
      <c r="D278" s="54" t="s">
        <v>63</v>
      </c>
      <c r="E278" s="55" t="s">
        <v>566</v>
      </c>
      <c r="F278" s="56">
        <v>46052</v>
      </c>
      <c r="G278" s="18">
        <v>297.61</v>
      </c>
      <c r="H278" s="54" t="s">
        <v>6</v>
      </c>
      <c r="I278" s="54" t="s">
        <v>709</v>
      </c>
      <c r="J278" s="54">
        <v>42086719</v>
      </c>
      <c r="K278" s="54" t="s">
        <v>93</v>
      </c>
      <c r="L278" s="54" t="s">
        <v>712</v>
      </c>
      <c r="M278" s="67"/>
      <c r="N278" s="75" t="s">
        <v>262</v>
      </c>
      <c r="O278" s="94" t="s">
        <v>713</v>
      </c>
      <c r="P278" s="75"/>
    </row>
    <row r="279" spans="1:16" s="58" customFormat="1" ht="67.150000000000006" customHeight="1" x14ac:dyDescent="0.25">
      <c r="A279" s="54">
        <v>21</v>
      </c>
      <c r="B279" s="55" t="s">
        <v>714</v>
      </c>
      <c r="C279" s="54" t="s">
        <v>66</v>
      </c>
      <c r="D279" s="54" t="s">
        <v>63</v>
      </c>
      <c r="E279" s="55" t="s">
        <v>566</v>
      </c>
      <c r="F279" s="56">
        <v>46052</v>
      </c>
      <c r="G279" s="18">
        <v>1169.81</v>
      </c>
      <c r="H279" s="54" t="s">
        <v>6</v>
      </c>
      <c r="I279" s="54" t="s">
        <v>404</v>
      </c>
      <c r="J279" s="54">
        <v>45179093</v>
      </c>
      <c r="K279" s="54" t="s">
        <v>93</v>
      </c>
      <c r="L279" s="54" t="s">
        <v>715</v>
      </c>
      <c r="M279" s="67"/>
      <c r="N279" s="75" t="s">
        <v>262</v>
      </c>
      <c r="O279" s="94" t="s">
        <v>716</v>
      </c>
      <c r="P279" s="75"/>
    </row>
    <row r="280" spans="1:16" s="58" customFormat="1" ht="64.900000000000006" customHeight="1" x14ac:dyDescent="0.25">
      <c r="A280" s="54">
        <v>22</v>
      </c>
      <c r="B280" s="55" t="s">
        <v>717</v>
      </c>
      <c r="C280" s="54" t="s">
        <v>73</v>
      </c>
      <c r="D280" s="54" t="s">
        <v>63</v>
      </c>
      <c r="E280" s="55" t="s">
        <v>720</v>
      </c>
      <c r="F280" s="56">
        <v>46049</v>
      </c>
      <c r="G280" s="18">
        <v>344</v>
      </c>
      <c r="H280" s="54" t="s">
        <v>6</v>
      </c>
      <c r="I280" s="54" t="s">
        <v>638</v>
      </c>
      <c r="J280" s="54" t="s">
        <v>699</v>
      </c>
      <c r="K280" s="54" t="s">
        <v>191</v>
      </c>
      <c r="L280" s="54" t="s">
        <v>723</v>
      </c>
      <c r="M280" s="67"/>
      <c r="N280" s="75" t="s">
        <v>700</v>
      </c>
      <c r="O280" s="94" t="s">
        <v>718</v>
      </c>
      <c r="P280" s="75"/>
    </row>
    <row r="281" spans="1:16" s="58" customFormat="1" ht="53.45" customHeight="1" x14ac:dyDescent="0.25">
      <c r="A281" s="54">
        <v>23</v>
      </c>
      <c r="B281" s="55" t="s">
        <v>908</v>
      </c>
      <c r="C281" s="54" t="s">
        <v>73</v>
      </c>
      <c r="D281" s="54" t="s">
        <v>63</v>
      </c>
      <c r="E281" s="55" t="s">
        <v>909</v>
      </c>
      <c r="F281" s="56">
        <v>46056</v>
      </c>
      <c r="G281" s="18">
        <v>1537.16</v>
      </c>
      <c r="H281" s="54" t="s">
        <v>6</v>
      </c>
      <c r="I281" s="54" t="s">
        <v>638</v>
      </c>
      <c r="J281" s="54" t="s">
        <v>699</v>
      </c>
      <c r="K281" s="54" t="s">
        <v>191</v>
      </c>
      <c r="L281" s="54" t="s">
        <v>910</v>
      </c>
      <c r="M281" s="67">
        <v>4455.55</v>
      </c>
      <c r="N281" s="75" t="s">
        <v>700</v>
      </c>
      <c r="O281" s="94" t="s">
        <v>911</v>
      </c>
      <c r="P281" s="75"/>
    </row>
    <row r="282" spans="1:16" s="58" customFormat="1" ht="70.150000000000006" customHeight="1" x14ac:dyDescent="0.25">
      <c r="A282" s="54">
        <v>24</v>
      </c>
      <c r="B282" s="55" t="s">
        <v>714</v>
      </c>
      <c r="C282" s="54" t="s">
        <v>225</v>
      </c>
      <c r="D282" s="54" t="s">
        <v>63</v>
      </c>
      <c r="E282" s="55" t="s">
        <v>912</v>
      </c>
      <c r="F282" s="56">
        <v>46056</v>
      </c>
      <c r="G282" s="18">
        <v>316.35000000000002</v>
      </c>
      <c r="H282" s="54" t="s">
        <v>6</v>
      </c>
      <c r="I282" s="54" t="s">
        <v>556</v>
      </c>
      <c r="J282" s="54" t="s">
        <v>913</v>
      </c>
      <c r="K282" s="54" t="s">
        <v>279</v>
      </c>
      <c r="L282" s="54" t="s">
        <v>914</v>
      </c>
      <c r="M282" s="67">
        <v>55.5</v>
      </c>
      <c r="N282" s="75" t="s">
        <v>915</v>
      </c>
      <c r="O282" s="94" t="s">
        <v>916</v>
      </c>
      <c r="P282" s="75"/>
    </row>
    <row r="283" spans="1:16" s="58" customFormat="1" ht="37.15" customHeight="1" x14ac:dyDescent="0.25">
      <c r="A283" s="54">
        <v>25</v>
      </c>
      <c r="B283" s="55" t="s">
        <v>917</v>
      </c>
      <c r="C283" s="54" t="s">
        <v>66</v>
      </c>
      <c r="D283" s="54" t="s">
        <v>63</v>
      </c>
      <c r="E283" s="55" t="s">
        <v>918</v>
      </c>
      <c r="F283" s="56">
        <v>46059</v>
      </c>
      <c r="G283" s="18">
        <v>419.9</v>
      </c>
      <c r="H283" s="54" t="s">
        <v>6</v>
      </c>
      <c r="I283" s="54" t="s">
        <v>337</v>
      </c>
      <c r="J283" s="54" t="s">
        <v>919</v>
      </c>
      <c r="K283" s="54" t="s">
        <v>93</v>
      </c>
      <c r="L283" s="54" t="s">
        <v>920</v>
      </c>
      <c r="M283" s="67">
        <v>13.99</v>
      </c>
      <c r="N283" s="75" t="s">
        <v>262</v>
      </c>
      <c r="O283" s="94" t="s">
        <v>921</v>
      </c>
      <c r="P283" s="75"/>
    </row>
    <row r="284" spans="1:16" s="58" customFormat="1" ht="64.150000000000006" customHeight="1" x14ac:dyDescent="0.25">
      <c r="A284" s="54">
        <v>26</v>
      </c>
      <c r="B284" s="55" t="s">
        <v>955</v>
      </c>
      <c r="C284" s="54" t="s">
        <v>79</v>
      </c>
      <c r="D284" s="54" t="s">
        <v>63</v>
      </c>
      <c r="E284" s="55" t="s">
        <v>956</v>
      </c>
      <c r="F284" s="56">
        <v>46063</v>
      </c>
      <c r="G284" s="18">
        <v>499.2</v>
      </c>
      <c r="H284" s="54" t="s">
        <v>6</v>
      </c>
      <c r="I284" s="54" t="s">
        <v>957</v>
      </c>
      <c r="J284" s="54" t="s">
        <v>958</v>
      </c>
      <c r="K284" s="54" t="s">
        <v>430</v>
      </c>
      <c r="L284" s="54" t="s">
        <v>959</v>
      </c>
      <c r="M284" s="67">
        <v>32000</v>
      </c>
      <c r="N284" s="75" t="s">
        <v>960</v>
      </c>
      <c r="O284" s="94" t="s">
        <v>961</v>
      </c>
      <c r="P284" s="75"/>
    </row>
    <row r="285" spans="1:16" s="58" customFormat="1" ht="66.599999999999994" customHeight="1" x14ac:dyDescent="0.25">
      <c r="A285" s="54">
        <v>27</v>
      </c>
      <c r="B285" s="55" t="s">
        <v>1126</v>
      </c>
      <c r="C285" s="54" t="s">
        <v>66</v>
      </c>
      <c r="D285" s="54" t="s">
        <v>63</v>
      </c>
      <c r="E285" s="55" t="s">
        <v>1127</v>
      </c>
      <c r="F285" s="56">
        <v>46071</v>
      </c>
      <c r="G285" s="18">
        <v>200</v>
      </c>
      <c r="H285" s="54" t="s">
        <v>6</v>
      </c>
      <c r="I285" s="54" t="s">
        <v>1128</v>
      </c>
      <c r="J285" s="54" t="s">
        <v>919</v>
      </c>
      <c r="K285" s="54" t="s">
        <v>93</v>
      </c>
      <c r="L285" s="54" t="s">
        <v>1129</v>
      </c>
      <c r="M285" s="67">
        <v>14.8</v>
      </c>
      <c r="N285" s="75" t="s">
        <v>262</v>
      </c>
      <c r="O285" s="94" t="s">
        <v>1130</v>
      </c>
      <c r="P285" s="75"/>
    </row>
    <row r="286" spans="1:16" s="58" customFormat="1" ht="39.6" customHeight="1" x14ac:dyDescent="0.25">
      <c r="A286" s="54">
        <v>28</v>
      </c>
      <c r="B286" s="55" t="s">
        <v>692</v>
      </c>
      <c r="C286" s="54" t="s">
        <v>225</v>
      </c>
      <c r="D286" s="54" t="s">
        <v>63</v>
      </c>
      <c r="E286" s="55" t="s">
        <v>1131</v>
      </c>
      <c r="F286" s="56">
        <v>46071</v>
      </c>
      <c r="G286" s="18">
        <v>232</v>
      </c>
      <c r="H286" s="54" t="s">
        <v>51</v>
      </c>
      <c r="I286" s="54" t="s">
        <v>1132</v>
      </c>
      <c r="J286" s="54" t="s">
        <v>1133</v>
      </c>
      <c r="K286" s="54" t="s">
        <v>279</v>
      </c>
      <c r="L286" s="54" t="s">
        <v>1134</v>
      </c>
      <c r="M286" s="67">
        <v>58</v>
      </c>
      <c r="N286" s="75" t="s">
        <v>848</v>
      </c>
      <c r="O286" s="94" t="s">
        <v>1135</v>
      </c>
      <c r="P286" s="75"/>
    </row>
    <row r="287" spans="1:16" s="58" customFormat="1" ht="78.75" x14ac:dyDescent="0.25">
      <c r="A287" s="54">
        <v>29</v>
      </c>
      <c r="B287" s="55" t="s">
        <v>1175</v>
      </c>
      <c r="C287" s="54" t="s">
        <v>74</v>
      </c>
      <c r="D287" s="54" t="s">
        <v>64</v>
      </c>
      <c r="E287" s="55" t="s">
        <v>1176</v>
      </c>
      <c r="F287" s="56">
        <v>46077</v>
      </c>
      <c r="G287" s="18">
        <v>1100</v>
      </c>
      <c r="H287" s="54" t="s">
        <v>6</v>
      </c>
      <c r="I287" s="54" t="s">
        <v>1177</v>
      </c>
      <c r="J287" s="54" t="s">
        <v>1178</v>
      </c>
      <c r="K287" s="54" t="s">
        <v>64</v>
      </c>
      <c r="L287" s="54" t="s">
        <v>1179</v>
      </c>
      <c r="M287" s="67">
        <v>157.1</v>
      </c>
      <c r="N287" s="75" t="s">
        <v>1193</v>
      </c>
      <c r="O287" s="94" t="s">
        <v>1180</v>
      </c>
      <c r="P287" s="75"/>
    </row>
    <row r="288" spans="1:16" s="58" customFormat="1" ht="63" x14ac:dyDescent="0.25">
      <c r="A288" s="54">
        <v>30</v>
      </c>
      <c r="B288" s="55" t="s">
        <v>563</v>
      </c>
      <c r="C288" s="54" t="s">
        <v>84</v>
      </c>
      <c r="D288" s="54" t="s">
        <v>63</v>
      </c>
      <c r="E288" s="55" t="s">
        <v>1181</v>
      </c>
      <c r="F288" s="56">
        <v>46077</v>
      </c>
      <c r="G288" s="18">
        <v>400</v>
      </c>
      <c r="H288" s="54" t="s">
        <v>6</v>
      </c>
      <c r="I288" s="54" t="s">
        <v>1386</v>
      </c>
      <c r="J288" s="54" t="s">
        <v>1387</v>
      </c>
      <c r="K288" s="54" t="s">
        <v>430</v>
      </c>
      <c r="L288" s="54" t="s">
        <v>1182</v>
      </c>
      <c r="M288" s="67"/>
      <c r="N288" s="75" t="s">
        <v>1183</v>
      </c>
      <c r="O288" s="94" t="s">
        <v>1184</v>
      </c>
      <c r="P288" s="75"/>
    </row>
    <row r="289" spans="1:16" s="58" customFormat="1" ht="63" x14ac:dyDescent="0.25">
      <c r="A289" s="54">
        <v>31</v>
      </c>
      <c r="B289" s="55" t="s">
        <v>1126</v>
      </c>
      <c r="C289" s="54" t="s">
        <v>73</v>
      </c>
      <c r="D289" s="54" t="s">
        <v>64</v>
      </c>
      <c r="E289" s="55" t="s">
        <v>1185</v>
      </c>
      <c r="F289" s="56">
        <v>46080</v>
      </c>
      <c r="G289" s="18">
        <v>278</v>
      </c>
      <c r="H289" s="54" t="s">
        <v>6</v>
      </c>
      <c r="I289" s="54" t="s">
        <v>221</v>
      </c>
      <c r="J289" s="54" t="s">
        <v>1186</v>
      </c>
      <c r="K289" s="54" t="s">
        <v>191</v>
      </c>
      <c r="L289" s="54" t="s">
        <v>1187</v>
      </c>
      <c r="M289" s="67">
        <v>4463.8100000000004</v>
      </c>
      <c r="N289" s="75" t="s">
        <v>700</v>
      </c>
      <c r="O289" s="94" t="s">
        <v>1188</v>
      </c>
      <c r="P289" s="75"/>
    </row>
    <row r="290" spans="1:16" s="58" customFormat="1" ht="64.900000000000006" customHeight="1" x14ac:dyDescent="0.25">
      <c r="A290" s="54">
        <v>32</v>
      </c>
      <c r="B290" s="55" t="s">
        <v>1126</v>
      </c>
      <c r="C290" s="54" t="s">
        <v>73</v>
      </c>
      <c r="D290" s="54" t="s">
        <v>63</v>
      </c>
      <c r="E290" s="55" t="s">
        <v>1185</v>
      </c>
      <c r="F290" s="56">
        <v>46079</v>
      </c>
      <c r="G290" s="18">
        <v>278</v>
      </c>
      <c r="H290" s="54" t="s">
        <v>6</v>
      </c>
      <c r="I290" s="54" t="s">
        <v>221</v>
      </c>
      <c r="J290" s="54" t="s">
        <v>1186</v>
      </c>
      <c r="K290" s="54" t="s">
        <v>191</v>
      </c>
      <c r="L290" s="54" t="s">
        <v>1189</v>
      </c>
      <c r="M290" s="67">
        <v>4463.8100000000004</v>
      </c>
      <c r="N290" s="75" t="s">
        <v>700</v>
      </c>
      <c r="O290" s="94" t="s">
        <v>1190</v>
      </c>
      <c r="P290" s="75"/>
    </row>
    <row r="291" spans="1:16" s="58" customFormat="1" ht="72" customHeight="1" x14ac:dyDescent="0.25">
      <c r="A291" s="54">
        <v>33</v>
      </c>
      <c r="B291" s="55" t="s">
        <v>1126</v>
      </c>
      <c r="C291" s="54" t="s">
        <v>73</v>
      </c>
      <c r="D291" s="54" t="s">
        <v>63</v>
      </c>
      <c r="E291" s="55" t="s">
        <v>1185</v>
      </c>
      <c r="F291" s="56">
        <v>46079</v>
      </c>
      <c r="G291" s="18">
        <v>297.44</v>
      </c>
      <c r="H291" s="54" t="s">
        <v>6</v>
      </c>
      <c r="I291" s="54" t="s">
        <v>221</v>
      </c>
      <c r="J291" s="54" t="s">
        <v>1186</v>
      </c>
      <c r="K291" s="54" t="s">
        <v>191</v>
      </c>
      <c r="L291" s="54" t="s">
        <v>1191</v>
      </c>
      <c r="M291" s="67">
        <v>4461.13</v>
      </c>
      <c r="N291" s="75" t="s">
        <v>700</v>
      </c>
      <c r="O291" s="94" t="s">
        <v>1192</v>
      </c>
      <c r="P291" s="75"/>
    </row>
    <row r="292" spans="1:16" s="58" customFormat="1" ht="52.9" customHeight="1" x14ac:dyDescent="0.25">
      <c r="A292" s="54">
        <v>34</v>
      </c>
      <c r="B292" s="55" t="s">
        <v>1388</v>
      </c>
      <c r="C292" s="54" t="s">
        <v>225</v>
      </c>
      <c r="D292" s="54" t="s">
        <v>63</v>
      </c>
      <c r="E292" s="55" t="s">
        <v>1389</v>
      </c>
      <c r="F292" s="56">
        <v>46093</v>
      </c>
      <c r="G292" s="18">
        <v>235.34</v>
      </c>
      <c r="H292" s="54" t="s">
        <v>51</v>
      </c>
      <c r="I292" s="54" t="s">
        <v>1132</v>
      </c>
      <c r="J292" s="54" t="s">
        <v>1133</v>
      </c>
      <c r="K292" s="54" t="s">
        <v>279</v>
      </c>
      <c r="L292" s="54" t="s">
        <v>1390</v>
      </c>
      <c r="M292" s="67">
        <v>85</v>
      </c>
      <c r="N292" s="75" t="s">
        <v>848</v>
      </c>
      <c r="O292" s="94" t="s">
        <v>1391</v>
      </c>
      <c r="P292" s="75"/>
    </row>
    <row r="293" spans="1:16" s="58" customFormat="1" ht="67.900000000000006" customHeight="1" x14ac:dyDescent="0.25">
      <c r="A293" s="54">
        <v>35</v>
      </c>
      <c r="B293" s="55" t="s">
        <v>1464</v>
      </c>
      <c r="C293" s="54" t="s">
        <v>66</v>
      </c>
      <c r="D293" s="54" t="s">
        <v>63</v>
      </c>
      <c r="E293" s="55" t="s">
        <v>1127</v>
      </c>
      <c r="F293" s="56">
        <v>46098</v>
      </c>
      <c r="G293" s="18">
        <v>576</v>
      </c>
      <c r="H293" s="54" t="s">
        <v>6</v>
      </c>
      <c r="I293" s="54" t="s">
        <v>643</v>
      </c>
      <c r="J293" s="54" t="s">
        <v>1465</v>
      </c>
      <c r="K293" s="54" t="s">
        <v>93</v>
      </c>
      <c r="L293" s="54" t="s">
        <v>920</v>
      </c>
      <c r="M293" s="67">
        <v>19.2</v>
      </c>
      <c r="N293" s="75" t="s">
        <v>262</v>
      </c>
      <c r="O293" s="94" t="s">
        <v>1466</v>
      </c>
      <c r="P293" s="75"/>
    </row>
    <row r="294" spans="1:16" s="58" customFormat="1" ht="66" customHeight="1" x14ac:dyDescent="0.25">
      <c r="A294" s="54">
        <v>36</v>
      </c>
      <c r="B294" s="55" t="s">
        <v>714</v>
      </c>
      <c r="C294" s="54" t="s">
        <v>225</v>
      </c>
      <c r="D294" s="54" t="s">
        <v>63</v>
      </c>
      <c r="E294" s="55" t="s">
        <v>1467</v>
      </c>
      <c r="F294" s="56">
        <v>46094</v>
      </c>
      <c r="G294" s="18">
        <v>221.9</v>
      </c>
      <c r="H294" s="54" t="s">
        <v>6</v>
      </c>
      <c r="I294" s="54" t="s">
        <v>556</v>
      </c>
      <c r="J294" s="54" t="s">
        <v>913</v>
      </c>
      <c r="K294" s="54" t="s">
        <v>279</v>
      </c>
      <c r="L294" s="54" t="s">
        <v>1468</v>
      </c>
      <c r="M294" s="67">
        <v>70</v>
      </c>
      <c r="N294" s="75" t="s">
        <v>1469</v>
      </c>
      <c r="O294" s="94" t="s">
        <v>1470</v>
      </c>
      <c r="P294" s="75"/>
    </row>
    <row r="295" spans="1:16" s="58" customFormat="1" ht="64.150000000000006" customHeight="1" x14ac:dyDescent="0.25">
      <c r="A295" s="54">
        <v>37</v>
      </c>
      <c r="B295" s="55" t="s">
        <v>1541</v>
      </c>
      <c r="C295" s="54" t="s">
        <v>225</v>
      </c>
      <c r="D295" s="54" t="s">
        <v>63</v>
      </c>
      <c r="E295" s="55" t="s">
        <v>1542</v>
      </c>
      <c r="F295" s="56">
        <v>46108</v>
      </c>
      <c r="G295" s="18">
        <v>294.43</v>
      </c>
      <c r="H295" s="54" t="s">
        <v>51</v>
      </c>
      <c r="I295" s="54" t="s">
        <v>1132</v>
      </c>
      <c r="J295" s="54" t="s">
        <v>1133</v>
      </c>
      <c r="K295" s="54" t="s">
        <v>279</v>
      </c>
      <c r="L295" s="54" t="s">
        <v>1543</v>
      </c>
      <c r="M295" s="67">
        <v>87.4</v>
      </c>
      <c r="N295" s="75" t="s">
        <v>1544</v>
      </c>
      <c r="O295" s="94" t="s">
        <v>1545</v>
      </c>
      <c r="P295" s="75"/>
    </row>
    <row r="296" spans="1:16" s="58" customFormat="1" ht="163.15" customHeight="1" x14ac:dyDescent="0.25">
      <c r="A296" s="54">
        <v>38</v>
      </c>
      <c r="B296" s="55" t="s">
        <v>955</v>
      </c>
      <c r="C296" s="54" t="s">
        <v>84</v>
      </c>
      <c r="D296" s="54" t="s">
        <v>63</v>
      </c>
      <c r="E296" s="55" t="s">
        <v>1546</v>
      </c>
      <c r="F296" s="56">
        <v>46111</v>
      </c>
      <c r="G296" s="18">
        <v>4995</v>
      </c>
      <c r="H296" s="54" t="s">
        <v>6</v>
      </c>
      <c r="I296" s="54" t="s">
        <v>1547</v>
      </c>
      <c r="J296" s="54" t="s">
        <v>1548</v>
      </c>
      <c r="K296" s="54" t="s">
        <v>430</v>
      </c>
      <c r="L296" s="54" t="s">
        <v>1549</v>
      </c>
      <c r="M296" s="67">
        <v>4995</v>
      </c>
      <c r="N296" s="75" t="s">
        <v>1550</v>
      </c>
      <c r="O296" s="94" t="s">
        <v>1551</v>
      </c>
      <c r="P296" s="75"/>
    </row>
    <row r="297" spans="1:16" x14ac:dyDescent="0.25">
      <c r="A297" s="51"/>
      <c r="B297" s="50" t="s">
        <v>45</v>
      </c>
      <c r="C297" s="51" t="s">
        <v>65</v>
      </c>
      <c r="D297" s="51"/>
      <c r="E297" s="52"/>
      <c r="F297" s="49"/>
      <c r="G297" s="57"/>
      <c r="H297" s="49"/>
      <c r="I297" s="49"/>
      <c r="J297" s="49"/>
      <c r="K297" s="49"/>
      <c r="L297" s="49"/>
      <c r="M297" s="63"/>
      <c r="N297" s="52"/>
      <c r="O297" s="91"/>
      <c r="P297" s="52"/>
    </row>
    <row r="298" spans="1:16" ht="18.600000000000001" customHeight="1" x14ac:dyDescent="0.25">
      <c r="A298" s="49"/>
      <c r="B298" s="50" t="s">
        <v>18</v>
      </c>
      <c r="C298" s="51"/>
      <c r="D298" s="51"/>
      <c r="E298" s="52"/>
      <c r="F298" s="49"/>
      <c r="G298" s="57"/>
      <c r="H298" s="49"/>
      <c r="I298" s="49"/>
      <c r="J298" s="49"/>
      <c r="K298" s="49"/>
      <c r="L298" s="49"/>
      <c r="M298" s="63"/>
      <c r="N298" s="52"/>
      <c r="O298" s="91"/>
      <c r="P298" s="52"/>
    </row>
    <row r="299" spans="1:16" s="58" customFormat="1" ht="78" customHeight="1" x14ac:dyDescent="0.25">
      <c r="A299" s="54">
        <v>1</v>
      </c>
      <c r="B299" s="55" t="s">
        <v>121</v>
      </c>
      <c r="C299" s="54" t="s">
        <v>79</v>
      </c>
      <c r="D299" s="54" t="s">
        <v>64</v>
      </c>
      <c r="E299" s="55" t="s">
        <v>94</v>
      </c>
      <c r="F299" s="56">
        <v>46027</v>
      </c>
      <c r="G299" s="18">
        <v>498.06</v>
      </c>
      <c r="H299" s="54" t="s">
        <v>51</v>
      </c>
      <c r="I299" s="54" t="s">
        <v>122</v>
      </c>
      <c r="J299" s="54">
        <v>2593114769</v>
      </c>
      <c r="K299" s="54" t="s">
        <v>101</v>
      </c>
      <c r="L299" s="54">
        <v>123.9</v>
      </c>
      <c r="M299" s="67">
        <v>498.06</v>
      </c>
      <c r="N299" s="75" t="s">
        <v>124</v>
      </c>
      <c r="O299" s="94" t="s">
        <v>123</v>
      </c>
      <c r="P299" s="61"/>
    </row>
    <row r="300" spans="1:16" s="58" customFormat="1" ht="64.150000000000006" customHeight="1" x14ac:dyDescent="0.25">
      <c r="A300" s="54">
        <v>2</v>
      </c>
      <c r="B300" s="55" t="s">
        <v>1555</v>
      </c>
      <c r="C300" s="54" t="s">
        <v>173</v>
      </c>
      <c r="D300" s="54" t="s">
        <v>63</v>
      </c>
      <c r="E300" s="55" t="s">
        <v>1557</v>
      </c>
      <c r="F300" s="56">
        <v>46062</v>
      </c>
      <c r="G300" s="18">
        <v>450</v>
      </c>
      <c r="H300" s="54" t="s">
        <v>6</v>
      </c>
      <c r="I300" s="54" t="s">
        <v>1558</v>
      </c>
      <c r="J300" s="54">
        <v>3382112743</v>
      </c>
      <c r="K300" s="54" t="s">
        <v>430</v>
      </c>
      <c r="L300" s="54">
        <v>1</v>
      </c>
      <c r="M300" s="67">
        <v>450000</v>
      </c>
      <c r="N300" s="75" t="s">
        <v>1556</v>
      </c>
      <c r="O300" s="94" t="s">
        <v>1559</v>
      </c>
      <c r="P300" s="76" t="s">
        <v>176</v>
      </c>
    </row>
    <row r="301" spans="1:16" s="58" customFormat="1" ht="78.75" x14ac:dyDescent="0.25">
      <c r="A301" s="54">
        <v>3</v>
      </c>
      <c r="B301" s="55" t="s">
        <v>1691</v>
      </c>
      <c r="C301" s="54" t="s">
        <v>225</v>
      </c>
      <c r="D301" s="54" t="s">
        <v>63</v>
      </c>
      <c r="E301" s="55" t="s">
        <v>1265</v>
      </c>
      <c r="F301" s="56">
        <v>46115</v>
      </c>
      <c r="G301" s="18">
        <v>498.35</v>
      </c>
      <c r="H301" s="54" t="s">
        <v>6</v>
      </c>
      <c r="I301" s="54" t="s">
        <v>427</v>
      </c>
      <c r="J301" s="54">
        <v>44838860</v>
      </c>
      <c r="K301" s="54" t="s">
        <v>279</v>
      </c>
      <c r="L301" s="54" t="s">
        <v>1697</v>
      </c>
      <c r="M301" s="67" t="s">
        <v>1698</v>
      </c>
      <c r="N301" s="75" t="s">
        <v>1699</v>
      </c>
      <c r="O301" s="94" t="s">
        <v>1692</v>
      </c>
      <c r="P301" s="76"/>
    </row>
    <row r="302" spans="1:16" s="58" customFormat="1" ht="78.75" x14ac:dyDescent="0.25">
      <c r="A302" s="54">
        <v>4</v>
      </c>
      <c r="B302" s="55" t="s">
        <v>1691</v>
      </c>
      <c r="C302" s="54" t="s">
        <v>79</v>
      </c>
      <c r="D302" s="54" t="s">
        <v>64</v>
      </c>
      <c r="E302" s="55" t="s">
        <v>94</v>
      </c>
      <c r="F302" s="56">
        <v>46113</v>
      </c>
      <c r="G302" s="18">
        <v>513</v>
      </c>
      <c r="H302" s="54" t="s">
        <v>6</v>
      </c>
      <c r="I302" s="54" t="s">
        <v>1693</v>
      </c>
      <c r="J302" s="54">
        <v>2594303531</v>
      </c>
      <c r="K302" s="54" t="s">
        <v>64</v>
      </c>
      <c r="L302" s="54">
        <v>1</v>
      </c>
      <c r="M302" s="67" t="s">
        <v>1694</v>
      </c>
      <c r="N302" s="75" t="s">
        <v>1695</v>
      </c>
      <c r="O302" s="94" t="s">
        <v>1696</v>
      </c>
      <c r="P302" s="76"/>
    </row>
    <row r="303" spans="1:16" x14ac:dyDescent="0.25">
      <c r="A303" s="49"/>
      <c r="B303" s="50" t="s">
        <v>21</v>
      </c>
      <c r="C303" s="51"/>
      <c r="D303" s="51"/>
      <c r="E303" s="52"/>
      <c r="F303" s="49"/>
      <c r="G303" s="57"/>
      <c r="H303" s="49"/>
      <c r="I303" s="49"/>
      <c r="J303" s="49"/>
      <c r="K303" s="49"/>
      <c r="L303" s="49"/>
      <c r="M303" s="63"/>
      <c r="N303" s="52"/>
      <c r="O303" s="91"/>
      <c r="P303" s="52"/>
    </row>
    <row r="304" spans="1:16" ht="47.45" customHeight="1" x14ac:dyDescent="0.25">
      <c r="A304" s="54">
        <v>1</v>
      </c>
      <c r="B304" s="55" t="s">
        <v>725</v>
      </c>
      <c r="C304" s="54" t="s">
        <v>84</v>
      </c>
      <c r="D304" s="54" t="s">
        <v>64</v>
      </c>
      <c r="E304" s="55" t="s">
        <v>726</v>
      </c>
      <c r="F304" s="56">
        <v>46034</v>
      </c>
      <c r="G304" s="18">
        <v>516.9</v>
      </c>
      <c r="H304" s="54" t="s">
        <v>6</v>
      </c>
      <c r="I304" s="54" t="s">
        <v>727</v>
      </c>
      <c r="J304" s="54">
        <v>3235916097</v>
      </c>
      <c r="K304" s="54" t="s">
        <v>64</v>
      </c>
      <c r="L304" s="54">
        <v>6</v>
      </c>
      <c r="M304" s="54"/>
      <c r="N304" s="75" t="s">
        <v>728</v>
      </c>
      <c r="O304" s="94" t="str">
        <f>'[1]07012026'!$O$9</f>
        <v>https://prozorro.gov.ua/uk/tender/UA-2026-01-12-001306-a#purchase_information</v>
      </c>
      <c r="P304" s="75"/>
    </row>
    <row r="305" spans="1:16" s="58" customFormat="1" ht="66" customHeight="1" x14ac:dyDescent="0.25">
      <c r="A305" s="54">
        <v>2</v>
      </c>
      <c r="B305" s="55" t="s">
        <v>1039</v>
      </c>
      <c r="C305" s="54" t="s">
        <v>75</v>
      </c>
      <c r="D305" s="54" t="s">
        <v>485</v>
      </c>
      <c r="E305" s="55" t="s">
        <v>1040</v>
      </c>
      <c r="F305" s="56">
        <v>46062</v>
      </c>
      <c r="G305" s="18">
        <v>1405</v>
      </c>
      <c r="H305" s="54" t="s">
        <v>6</v>
      </c>
      <c r="I305" s="54" t="s">
        <v>1043</v>
      </c>
      <c r="J305" s="54">
        <v>31660495</v>
      </c>
      <c r="K305" s="54" t="s">
        <v>485</v>
      </c>
      <c r="L305" s="54">
        <v>1</v>
      </c>
      <c r="M305" s="67">
        <v>1405</v>
      </c>
      <c r="N305" s="75" t="s">
        <v>1041</v>
      </c>
      <c r="O305" s="94" t="s">
        <v>1042</v>
      </c>
      <c r="P305" s="75"/>
    </row>
    <row r="306" spans="1:16" s="58" customFormat="1" ht="35.450000000000003" customHeight="1" x14ac:dyDescent="0.25">
      <c r="A306" s="54">
        <v>3</v>
      </c>
      <c r="B306" s="55" t="s">
        <v>1037</v>
      </c>
      <c r="C306" s="54" t="s">
        <v>225</v>
      </c>
      <c r="D306" s="54" t="s">
        <v>63</v>
      </c>
      <c r="E306" s="55" t="s">
        <v>766</v>
      </c>
      <c r="F306" s="56">
        <v>46064</v>
      </c>
      <c r="G306" s="18">
        <v>600</v>
      </c>
      <c r="H306" s="54" t="s">
        <v>6</v>
      </c>
      <c r="I306" s="54" t="s">
        <v>769</v>
      </c>
      <c r="J306" s="54">
        <v>43699122</v>
      </c>
      <c r="K306" s="54" t="s">
        <v>279</v>
      </c>
      <c r="L306" s="54">
        <v>10000</v>
      </c>
      <c r="M306" s="67">
        <v>60</v>
      </c>
      <c r="N306" s="75" t="s">
        <v>848</v>
      </c>
      <c r="O306" s="94" t="s">
        <v>1038</v>
      </c>
      <c r="P306" s="76" t="s">
        <v>176</v>
      </c>
    </row>
    <row r="307" spans="1:16" s="58" customFormat="1" ht="35.450000000000003" customHeight="1" x14ac:dyDescent="0.25">
      <c r="A307" s="54">
        <v>4</v>
      </c>
      <c r="B307" s="55" t="s">
        <v>1037</v>
      </c>
      <c r="C307" s="54" t="s">
        <v>79</v>
      </c>
      <c r="D307" s="54" t="s">
        <v>64</v>
      </c>
      <c r="E307" s="55" t="s">
        <v>1764</v>
      </c>
      <c r="F307" s="56">
        <v>46120</v>
      </c>
      <c r="G307" s="18">
        <v>398.5</v>
      </c>
      <c r="H307" s="54" t="s">
        <v>6</v>
      </c>
      <c r="I307" s="54"/>
      <c r="J307" s="54"/>
      <c r="K307" s="54" t="s">
        <v>64</v>
      </c>
      <c r="L307" s="54">
        <v>1</v>
      </c>
      <c r="M307" s="67">
        <v>398.5</v>
      </c>
      <c r="N307" s="75" t="s">
        <v>1765</v>
      </c>
      <c r="O307" s="75" t="s">
        <v>1766</v>
      </c>
      <c r="P307" s="76"/>
    </row>
    <row r="308" spans="1:16" s="58" customFormat="1" ht="35.450000000000003" customHeight="1" x14ac:dyDescent="0.25">
      <c r="A308" s="54">
        <v>5</v>
      </c>
      <c r="B308" s="55" t="s">
        <v>1309</v>
      </c>
      <c r="C308" s="54" t="s">
        <v>225</v>
      </c>
      <c r="D308" s="54" t="s">
        <v>63</v>
      </c>
      <c r="E308" s="55" t="s">
        <v>766</v>
      </c>
      <c r="F308" s="56">
        <v>46085</v>
      </c>
      <c r="G308" s="18">
        <v>270</v>
      </c>
      <c r="H308" s="54" t="s">
        <v>6</v>
      </c>
      <c r="I308" s="54" t="s">
        <v>769</v>
      </c>
      <c r="J308" s="54">
        <v>43699122</v>
      </c>
      <c r="K308" s="54" t="s">
        <v>279</v>
      </c>
      <c r="L308" s="54">
        <v>3103</v>
      </c>
      <c r="M308" s="67">
        <v>87.01</v>
      </c>
      <c r="N308" s="75" t="s">
        <v>1310</v>
      </c>
      <c r="O308" s="94" t="s">
        <v>1472</v>
      </c>
      <c r="P308" s="76"/>
    </row>
    <row r="309" spans="1:16" s="58" customFormat="1" ht="35.450000000000003" customHeight="1" x14ac:dyDescent="0.25">
      <c r="A309" s="54">
        <v>6</v>
      </c>
      <c r="B309" s="55" t="s">
        <v>1418</v>
      </c>
      <c r="C309" s="54" t="s">
        <v>84</v>
      </c>
      <c r="D309" s="54" t="s">
        <v>63</v>
      </c>
      <c r="E309" s="55" t="s">
        <v>1419</v>
      </c>
      <c r="F309" s="56">
        <v>46094</v>
      </c>
      <c r="G309" s="18">
        <v>285</v>
      </c>
      <c r="H309" s="54" t="s">
        <v>6</v>
      </c>
      <c r="I309" s="54" t="s">
        <v>1471</v>
      </c>
      <c r="J309" s="54">
        <v>45504596</v>
      </c>
      <c r="K309" s="54" t="s">
        <v>430</v>
      </c>
      <c r="L309" s="54">
        <v>10</v>
      </c>
      <c r="M309" s="67">
        <v>28500</v>
      </c>
      <c r="N309" s="75" t="s">
        <v>1420</v>
      </c>
      <c r="O309" s="94" t="s">
        <v>1421</v>
      </c>
      <c r="P309" s="76" t="s">
        <v>176</v>
      </c>
    </row>
    <row r="310" spans="1:16" x14ac:dyDescent="0.25">
      <c r="A310" s="49"/>
      <c r="B310" s="50" t="s">
        <v>8</v>
      </c>
      <c r="C310" s="51"/>
      <c r="D310" s="51"/>
      <c r="E310" s="52"/>
      <c r="F310" s="49"/>
      <c r="G310" s="57"/>
      <c r="H310" s="49"/>
      <c r="I310" s="49"/>
      <c r="J310" s="49"/>
      <c r="K310" s="49"/>
      <c r="L310" s="49"/>
      <c r="M310" s="63"/>
      <c r="N310" s="52"/>
      <c r="O310" s="91"/>
      <c r="P310" s="52"/>
    </row>
    <row r="311" spans="1:16" s="58" customFormat="1" ht="34.9" customHeight="1" x14ac:dyDescent="0.25">
      <c r="A311" s="54">
        <v>1</v>
      </c>
      <c r="B311" s="55" t="s">
        <v>96</v>
      </c>
      <c r="C311" s="54" t="s">
        <v>74</v>
      </c>
      <c r="D311" s="54" t="s">
        <v>64</v>
      </c>
      <c r="E311" s="55" t="s">
        <v>116</v>
      </c>
      <c r="F311" s="56">
        <v>46027</v>
      </c>
      <c r="G311" s="18">
        <v>1000</v>
      </c>
      <c r="H311" s="54" t="s">
        <v>6</v>
      </c>
      <c r="I311" s="54" t="s">
        <v>731</v>
      </c>
      <c r="J311" s="54" t="s">
        <v>729</v>
      </c>
      <c r="K311" s="54"/>
      <c r="L311" s="54"/>
      <c r="M311" s="54"/>
      <c r="N311" s="75" t="s">
        <v>117</v>
      </c>
      <c r="O311" s="94" t="s">
        <v>118</v>
      </c>
      <c r="P311" s="61"/>
    </row>
    <row r="312" spans="1:16" s="58" customFormat="1" ht="55.15" customHeight="1" x14ac:dyDescent="0.25">
      <c r="A312" s="54">
        <v>2</v>
      </c>
      <c r="B312" s="55" t="s">
        <v>388</v>
      </c>
      <c r="C312" s="54" t="s">
        <v>225</v>
      </c>
      <c r="D312" s="54" t="s">
        <v>63</v>
      </c>
      <c r="E312" s="55" t="s">
        <v>389</v>
      </c>
      <c r="F312" s="56">
        <v>46036</v>
      </c>
      <c r="G312" s="18">
        <v>840.6</v>
      </c>
      <c r="H312" s="54" t="s">
        <v>392</v>
      </c>
      <c r="I312" s="54" t="s">
        <v>732</v>
      </c>
      <c r="J312" s="54" t="s">
        <v>730</v>
      </c>
      <c r="K312" s="54" t="s">
        <v>279</v>
      </c>
      <c r="L312" s="54">
        <v>15000</v>
      </c>
      <c r="M312" s="75"/>
      <c r="N312" s="75" t="s">
        <v>390</v>
      </c>
      <c r="O312" s="94" t="s">
        <v>391</v>
      </c>
      <c r="P312" s="61"/>
    </row>
    <row r="313" spans="1:16" s="58" customFormat="1" ht="111" customHeight="1" x14ac:dyDescent="0.25">
      <c r="A313" s="54">
        <v>3</v>
      </c>
      <c r="B313" s="55" t="s">
        <v>570</v>
      </c>
      <c r="C313" s="54" t="s">
        <v>73</v>
      </c>
      <c r="D313" s="54" t="s">
        <v>64</v>
      </c>
      <c r="E313" s="55" t="s">
        <v>574</v>
      </c>
      <c r="F313" s="56">
        <v>46043</v>
      </c>
      <c r="G313" s="18">
        <v>1405</v>
      </c>
      <c r="H313" s="54" t="s">
        <v>6</v>
      </c>
      <c r="I313" s="54" t="s">
        <v>573</v>
      </c>
      <c r="J313" s="54" t="s">
        <v>571</v>
      </c>
      <c r="K313" s="54" t="s">
        <v>191</v>
      </c>
      <c r="L313" s="54">
        <v>384.01780000000002</v>
      </c>
      <c r="M313" s="67">
        <v>3658.69</v>
      </c>
      <c r="N313" s="75" t="s">
        <v>327</v>
      </c>
      <c r="O313" s="94" t="s">
        <v>572</v>
      </c>
      <c r="P313" s="61"/>
    </row>
    <row r="314" spans="1:16" s="58" customFormat="1" ht="110.25" x14ac:dyDescent="0.25">
      <c r="A314" s="54">
        <v>4</v>
      </c>
      <c r="B314" s="55" t="s">
        <v>96</v>
      </c>
      <c r="C314" s="54" t="s">
        <v>73</v>
      </c>
      <c r="D314" s="54" t="s">
        <v>64</v>
      </c>
      <c r="E314" s="55" t="s">
        <v>770</v>
      </c>
      <c r="F314" s="56">
        <v>46049</v>
      </c>
      <c r="G314" s="18">
        <v>439.04300000000001</v>
      </c>
      <c r="H314" s="54" t="s">
        <v>6</v>
      </c>
      <c r="I314" s="54" t="s">
        <v>573</v>
      </c>
      <c r="J314" s="54" t="s">
        <v>571</v>
      </c>
      <c r="K314" s="54" t="s">
        <v>191</v>
      </c>
      <c r="L314" s="54">
        <v>119.99</v>
      </c>
      <c r="M314" s="67">
        <v>3658.69</v>
      </c>
      <c r="N314" s="75" t="s">
        <v>327</v>
      </c>
      <c r="O314" s="94" t="s">
        <v>771</v>
      </c>
      <c r="P314" s="61"/>
    </row>
    <row r="315" spans="1:16" s="58" customFormat="1" ht="38.450000000000003" customHeight="1" x14ac:dyDescent="0.25">
      <c r="A315" s="54">
        <v>5</v>
      </c>
      <c r="B315" s="55" t="s">
        <v>96</v>
      </c>
      <c r="C315" s="54" t="s">
        <v>66</v>
      </c>
      <c r="D315" s="54" t="s">
        <v>64</v>
      </c>
      <c r="E315" s="55" t="s">
        <v>464</v>
      </c>
      <c r="F315" s="56">
        <v>46056</v>
      </c>
      <c r="G315" s="18">
        <v>293.72800000000001</v>
      </c>
      <c r="H315" s="54" t="s">
        <v>6</v>
      </c>
      <c r="I315" s="54" t="s">
        <v>78</v>
      </c>
      <c r="J315" s="54" t="s">
        <v>689</v>
      </c>
      <c r="K315" s="54" t="s">
        <v>93</v>
      </c>
      <c r="L315" s="54">
        <v>70000</v>
      </c>
      <c r="M315" s="67">
        <v>4.1959999999999997</v>
      </c>
      <c r="N315" s="75" t="s">
        <v>119</v>
      </c>
      <c r="O315" s="94" t="s">
        <v>772</v>
      </c>
      <c r="P315" s="61"/>
    </row>
    <row r="316" spans="1:16" s="58" customFormat="1" ht="33" customHeight="1" x14ac:dyDescent="0.25">
      <c r="A316" s="54">
        <v>6</v>
      </c>
      <c r="B316" s="55" t="s">
        <v>994</v>
      </c>
      <c r="C316" s="54" t="s">
        <v>225</v>
      </c>
      <c r="D316" s="54" t="s">
        <v>63</v>
      </c>
      <c r="E316" s="55" t="s">
        <v>746</v>
      </c>
      <c r="F316" s="56">
        <v>46056</v>
      </c>
      <c r="G316" s="18">
        <v>434.4</v>
      </c>
      <c r="H316" s="54" t="s">
        <v>6</v>
      </c>
      <c r="I316" s="54" t="s">
        <v>995</v>
      </c>
      <c r="J316" s="54" t="s">
        <v>996</v>
      </c>
      <c r="K316" s="54" t="s">
        <v>279</v>
      </c>
      <c r="L316" s="54">
        <v>7000</v>
      </c>
      <c r="M316" s="67">
        <v>62</v>
      </c>
      <c r="N316" s="75" t="s">
        <v>997</v>
      </c>
      <c r="O316" s="94" t="s">
        <v>998</v>
      </c>
      <c r="P316" s="61"/>
    </row>
    <row r="317" spans="1:16" s="58" customFormat="1" ht="33" customHeight="1" x14ac:dyDescent="0.25">
      <c r="A317" s="54">
        <v>7</v>
      </c>
      <c r="B317" s="55" t="s">
        <v>1473</v>
      </c>
      <c r="C317" s="54" t="s">
        <v>66</v>
      </c>
      <c r="D317" s="54" t="s">
        <v>63</v>
      </c>
      <c r="E317" s="55" t="s">
        <v>1474</v>
      </c>
      <c r="F317" s="56">
        <v>46090</v>
      </c>
      <c r="G317" s="18">
        <v>1745.4870000000001</v>
      </c>
      <c r="H317" s="54" t="s">
        <v>6</v>
      </c>
      <c r="I317" s="54" t="s">
        <v>1475</v>
      </c>
      <c r="J317" s="54" t="s">
        <v>1476</v>
      </c>
      <c r="K317" s="54" t="s">
        <v>248</v>
      </c>
      <c r="L317" s="54">
        <v>114300</v>
      </c>
      <c r="M317" s="67">
        <v>15.27</v>
      </c>
      <c r="N317" s="75" t="s">
        <v>1477</v>
      </c>
      <c r="O317" s="94" t="s">
        <v>1478</v>
      </c>
      <c r="P317" s="61"/>
    </row>
    <row r="318" spans="1:16" s="58" customFormat="1" ht="33" customHeight="1" x14ac:dyDescent="0.25">
      <c r="A318" s="54">
        <v>8</v>
      </c>
      <c r="B318" s="55" t="s">
        <v>1473</v>
      </c>
      <c r="C318" s="54" t="s">
        <v>66</v>
      </c>
      <c r="D318" s="54" t="s">
        <v>63</v>
      </c>
      <c r="E318" s="55" t="s">
        <v>1474</v>
      </c>
      <c r="F318" s="56">
        <v>46112</v>
      </c>
      <c r="G318" s="18">
        <v>1558.72</v>
      </c>
      <c r="H318" s="54" t="s">
        <v>6</v>
      </c>
      <c r="I318" s="54" t="s">
        <v>404</v>
      </c>
      <c r="J318" s="54" t="s">
        <v>1767</v>
      </c>
      <c r="K318" s="54" t="s">
        <v>248</v>
      </c>
      <c r="L318" s="54">
        <v>114300</v>
      </c>
      <c r="M318" s="67">
        <v>15.47</v>
      </c>
      <c r="N318" s="75" t="s">
        <v>1477</v>
      </c>
      <c r="O318" s="94" t="s">
        <v>1700</v>
      </c>
      <c r="P318" s="61"/>
    </row>
    <row r="319" spans="1:16" s="58" customFormat="1" ht="33" customHeight="1" x14ac:dyDescent="0.25">
      <c r="A319" s="54">
        <v>9</v>
      </c>
      <c r="B319" s="55" t="s">
        <v>1473</v>
      </c>
      <c r="C319" s="54" t="s">
        <v>225</v>
      </c>
      <c r="D319" s="54" t="s">
        <v>63</v>
      </c>
      <c r="E319" s="55" t="s">
        <v>1265</v>
      </c>
      <c r="F319" s="56">
        <v>46107</v>
      </c>
      <c r="G319" s="18">
        <v>228</v>
      </c>
      <c r="H319" s="54" t="s">
        <v>6</v>
      </c>
      <c r="I319" s="54" t="s">
        <v>769</v>
      </c>
      <c r="J319" s="54" t="s">
        <v>1553</v>
      </c>
      <c r="K319" s="54" t="s">
        <v>279</v>
      </c>
      <c r="L319" s="54">
        <v>3000</v>
      </c>
      <c r="M319" s="67">
        <v>76</v>
      </c>
      <c r="N319" s="75" t="s">
        <v>1552</v>
      </c>
      <c r="O319" s="94" t="s">
        <v>1554</v>
      </c>
      <c r="P319" s="61"/>
    </row>
    <row r="320" spans="1:16" x14ac:dyDescent="0.25">
      <c r="A320" s="49"/>
      <c r="B320" s="50" t="s">
        <v>36</v>
      </c>
      <c r="C320" s="51"/>
      <c r="D320" s="51"/>
      <c r="E320" s="52"/>
      <c r="F320" s="49"/>
      <c r="G320" s="57"/>
      <c r="H320" s="49"/>
      <c r="I320" s="49"/>
      <c r="J320" s="49"/>
      <c r="K320" s="49"/>
      <c r="L320" s="49"/>
      <c r="M320" s="63"/>
      <c r="N320" s="52"/>
      <c r="O320" s="91"/>
      <c r="P320" s="52"/>
    </row>
    <row r="321" spans="1:16" s="58" customFormat="1" ht="52.15" customHeight="1" x14ac:dyDescent="0.25">
      <c r="A321" s="54">
        <v>1</v>
      </c>
      <c r="B321" s="55" t="s">
        <v>257</v>
      </c>
      <c r="C321" s="54" t="s">
        <v>66</v>
      </c>
      <c r="D321" s="54" t="s">
        <v>63</v>
      </c>
      <c r="E321" s="55" t="s">
        <v>217</v>
      </c>
      <c r="F321" s="56">
        <v>46033</v>
      </c>
      <c r="G321" s="18">
        <v>1721.873</v>
      </c>
      <c r="H321" s="54" t="s">
        <v>6</v>
      </c>
      <c r="I321" s="54" t="s">
        <v>575</v>
      </c>
      <c r="J321" s="54">
        <v>45179093</v>
      </c>
      <c r="K321" s="54" t="s">
        <v>93</v>
      </c>
      <c r="L321" s="54">
        <v>152380</v>
      </c>
      <c r="M321" s="67">
        <v>11.298999999999999</v>
      </c>
      <c r="N321" s="75" t="s">
        <v>576</v>
      </c>
      <c r="O321" s="94" t="s">
        <v>258</v>
      </c>
      <c r="P321" s="75"/>
    </row>
    <row r="322" spans="1:16" s="58" customFormat="1" ht="64.900000000000006" customHeight="1" x14ac:dyDescent="0.25">
      <c r="A322" s="54">
        <v>2</v>
      </c>
      <c r="B322" s="55" t="s">
        <v>393</v>
      </c>
      <c r="C322" s="54" t="s">
        <v>73</v>
      </c>
      <c r="D322" s="54" t="s">
        <v>64</v>
      </c>
      <c r="E322" s="55" t="s">
        <v>213</v>
      </c>
      <c r="F322" s="56">
        <v>46042</v>
      </c>
      <c r="G322" s="18">
        <v>1780.414</v>
      </c>
      <c r="H322" s="54" t="s">
        <v>6</v>
      </c>
      <c r="I322" s="54" t="s">
        <v>398</v>
      </c>
      <c r="J322" s="54">
        <v>40507613</v>
      </c>
      <c r="K322" s="54" t="s">
        <v>191</v>
      </c>
      <c r="L322" s="54">
        <v>265.77199999999999</v>
      </c>
      <c r="M322" s="67">
        <v>6.6989999999999998</v>
      </c>
      <c r="N322" s="75" t="s">
        <v>394</v>
      </c>
      <c r="O322" s="94" t="s">
        <v>395</v>
      </c>
      <c r="P322" s="75"/>
    </row>
    <row r="323" spans="1:16" s="58" customFormat="1" ht="47.25" x14ac:dyDescent="0.25">
      <c r="A323" s="54">
        <v>3</v>
      </c>
      <c r="B323" s="55" t="s">
        <v>257</v>
      </c>
      <c r="C323" s="54" t="s">
        <v>73</v>
      </c>
      <c r="D323" s="54" t="s">
        <v>64</v>
      </c>
      <c r="E323" s="55" t="s">
        <v>213</v>
      </c>
      <c r="F323" s="56">
        <v>46044</v>
      </c>
      <c r="G323" s="18">
        <v>835.71799999999996</v>
      </c>
      <c r="H323" s="54" t="s">
        <v>6</v>
      </c>
      <c r="I323" s="54" t="s">
        <v>398</v>
      </c>
      <c r="J323" s="54">
        <v>40507613</v>
      </c>
      <c r="K323" s="54" t="s">
        <v>191</v>
      </c>
      <c r="L323" s="54">
        <v>124.752</v>
      </c>
      <c r="M323" s="67">
        <v>6.6989999999999998</v>
      </c>
      <c r="N323" s="75" t="s">
        <v>396</v>
      </c>
      <c r="O323" s="94" t="s">
        <v>397</v>
      </c>
      <c r="P323" s="75"/>
    </row>
    <row r="324" spans="1:16" s="58" customFormat="1" ht="47.25" x14ac:dyDescent="0.25">
      <c r="A324" s="54">
        <v>4</v>
      </c>
      <c r="B324" s="55" t="s">
        <v>257</v>
      </c>
      <c r="C324" s="54" t="s">
        <v>66</v>
      </c>
      <c r="D324" s="54" t="s">
        <v>63</v>
      </c>
      <c r="E324" s="55" t="s">
        <v>217</v>
      </c>
      <c r="F324" s="56">
        <v>46045</v>
      </c>
      <c r="G324" s="18">
        <v>236.999</v>
      </c>
      <c r="H324" s="54" t="s">
        <v>6</v>
      </c>
      <c r="I324" s="54" t="s">
        <v>337</v>
      </c>
      <c r="J324" s="54">
        <v>42086719</v>
      </c>
      <c r="K324" s="54" t="s">
        <v>93</v>
      </c>
      <c r="L324" s="54">
        <v>54861</v>
      </c>
      <c r="M324" s="67">
        <v>4.32</v>
      </c>
      <c r="N324" s="75" t="s">
        <v>577</v>
      </c>
      <c r="O324" s="94" t="s">
        <v>578</v>
      </c>
      <c r="P324" s="75"/>
    </row>
    <row r="325" spans="1:16" s="58" customFormat="1" ht="49.9" customHeight="1" x14ac:dyDescent="0.25">
      <c r="A325" s="54">
        <v>5</v>
      </c>
      <c r="B325" s="55" t="s">
        <v>257</v>
      </c>
      <c r="C325" s="54" t="s">
        <v>66</v>
      </c>
      <c r="D325" s="54" t="s">
        <v>63</v>
      </c>
      <c r="E325" s="55" t="s">
        <v>217</v>
      </c>
      <c r="F325" s="56">
        <v>46054</v>
      </c>
      <c r="G325" s="18">
        <v>719.99599999999998</v>
      </c>
      <c r="H325" s="54" t="s">
        <v>6</v>
      </c>
      <c r="I325" s="54" t="s">
        <v>337</v>
      </c>
      <c r="J325" s="54">
        <v>42086719</v>
      </c>
      <c r="K325" s="54" t="s">
        <v>93</v>
      </c>
      <c r="L325" s="54">
        <v>48388.508999999998</v>
      </c>
      <c r="M325" s="67">
        <v>14.879</v>
      </c>
      <c r="N325" s="75" t="s">
        <v>733</v>
      </c>
      <c r="O325" s="94" t="s">
        <v>734</v>
      </c>
      <c r="P325" s="75"/>
    </row>
    <row r="326" spans="1:16" s="58" customFormat="1" ht="49.9" customHeight="1" x14ac:dyDescent="0.25">
      <c r="A326" s="54">
        <v>6</v>
      </c>
      <c r="B326" s="55" t="s">
        <v>257</v>
      </c>
      <c r="C326" s="54" t="s">
        <v>502</v>
      </c>
      <c r="D326" s="54" t="s">
        <v>63</v>
      </c>
      <c r="E326" s="55" t="s">
        <v>905</v>
      </c>
      <c r="F326" s="56">
        <v>46065</v>
      </c>
      <c r="G326" s="18">
        <v>293.7</v>
      </c>
      <c r="H326" s="54" t="s">
        <v>6</v>
      </c>
      <c r="I326" s="54" t="s">
        <v>1136</v>
      </c>
      <c r="J326" s="54">
        <v>3333508175</v>
      </c>
      <c r="K326" s="54" t="s">
        <v>430</v>
      </c>
      <c r="L326" s="54">
        <v>110</v>
      </c>
      <c r="M326" s="54">
        <v>2.67</v>
      </c>
      <c r="N326" s="75" t="s">
        <v>906</v>
      </c>
      <c r="O326" s="94" t="s">
        <v>907</v>
      </c>
      <c r="P326" s="75"/>
    </row>
    <row r="327" spans="1:16" s="58" customFormat="1" ht="49.9" customHeight="1" x14ac:dyDescent="0.25">
      <c r="A327" s="54">
        <v>7</v>
      </c>
      <c r="B327" s="55" t="s">
        <v>1137</v>
      </c>
      <c r="C327" s="54" t="s">
        <v>840</v>
      </c>
      <c r="D327" s="54" t="s">
        <v>63</v>
      </c>
      <c r="E327" s="55" t="s">
        <v>1139</v>
      </c>
      <c r="F327" s="56">
        <v>46073</v>
      </c>
      <c r="G327" s="18">
        <v>2575</v>
      </c>
      <c r="H327" s="54" t="s">
        <v>6</v>
      </c>
      <c r="I327" s="54" t="s">
        <v>1140</v>
      </c>
      <c r="J327" s="54">
        <v>3288801386</v>
      </c>
      <c r="K327" s="54" t="s">
        <v>223</v>
      </c>
      <c r="L327" s="54" t="s">
        <v>1141</v>
      </c>
      <c r="M327" s="67">
        <v>5.15</v>
      </c>
      <c r="N327" s="75" t="s">
        <v>1142</v>
      </c>
      <c r="O327" s="94" t="s">
        <v>1143</v>
      </c>
      <c r="P327" s="76" t="s">
        <v>176</v>
      </c>
    </row>
    <row r="328" spans="1:16" s="58" customFormat="1" ht="49.9" customHeight="1" x14ac:dyDescent="0.25">
      <c r="A328" s="54">
        <v>8</v>
      </c>
      <c r="B328" s="55" t="s">
        <v>1137</v>
      </c>
      <c r="C328" s="54" t="s">
        <v>102</v>
      </c>
      <c r="D328" s="54" t="s">
        <v>63</v>
      </c>
      <c r="E328" s="55" t="s">
        <v>1145</v>
      </c>
      <c r="F328" s="56">
        <v>46077</v>
      </c>
      <c r="G328" s="18">
        <v>312.3</v>
      </c>
      <c r="H328" s="54" t="s">
        <v>6</v>
      </c>
      <c r="I328" s="54" t="s">
        <v>1149</v>
      </c>
      <c r="J328" s="54">
        <v>40283877</v>
      </c>
      <c r="K328" s="54" t="s">
        <v>169</v>
      </c>
      <c r="L328" s="54">
        <v>34.700000000000003</v>
      </c>
      <c r="M328" s="67">
        <v>9</v>
      </c>
      <c r="N328" s="75" t="s">
        <v>1144</v>
      </c>
      <c r="O328" s="94" t="s">
        <v>1146</v>
      </c>
      <c r="P328" s="75"/>
    </row>
    <row r="329" spans="1:16" s="58" customFormat="1" ht="49.9" customHeight="1" x14ac:dyDescent="0.25">
      <c r="A329" s="54">
        <v>9</v>
      </c>
      <c r="B329" s="55" t="s">
        <v>1137</v>
      </c>
      <c r="C329" s="54" t="s">
        <v>73</v>
      </c>
      <c r="D329" s="54" t="s">
        <v>64</v>
      </c>
      <c r="E329" s="55" t="s">
        <v>213</v>
      </c>
      <c r="F329" s="56">
        <v>46077</v>
      </c>
      <c r="G329" s="18">
        <v>998.15300000000002</v>
      </c>
      <c r="H329" s="54" t="s">
        <v>6</v>
      </c>
      <c r="I329" s="54" t="s">
        <v>398</v>
      </c>
      <c r="J329" s="54">
        <v>40507613</v>
      </c>
      <c r="K329" s="54" t="s">
        <v>191</v>
      </c>
      <c r="L329" s="54">
        <v>149</v>
      </c>
      <c r="M329" s="67">
        <v>6.6989999999999998</v>
      </c>
      <c r="N329" s="75" t="s">
        <v>1147</v>
      </c>
      <c r="O329" s="94" t="s">
        <v>1148</v>
      </c>
      <c r="P329" s="75"/>
    </row>
    <row r="330" spans="1:16" s="58" customFormat="1" ht="49.9" customHeight="1" x14ac:dyDescent="0.25">
      <c r="A330" s="54">
        <v>10</v>
      </c>
      <c r="B330" s="55" t="s">
        <v>257</v>
      </c>
      <c r="C330" s="54" t="s">
        <v>225</v>
      </c>
      <c r="D330" s="54" t="s">
        <v>63</v>
      </c>
      <c r="E330" s="55" t="s">
        <v>598</v>
      </c>
      <c r="F330" s="56">
        <v>46105</v>
      </c>
      <c r="G330" s="18">
        <v>1019.58</v>
      </c>
      <c r="H330" s="54" t="s">
        <v>6</v>
      </c>
      <c r="I330" s="54" t="s">
        <v>1479</v>
      </c>
      <c r="J330" s="54">
        <v>43699122</v>
      </c>
      <c r="K330" s="54" t="s">
        <v>279</v>
      </c>
      <c r="L330" s="54" t="s">
        <v>1360</v>
      </c>
      <c r="M330" s="67">
        <v>84.96</v>
      </c>
      <c r="N330" s="75" t="s">
        <v>1481</v>
      </c>
      <c r="O330" s="94" t="s">
        <v>1480</v>
      </c>
      <c r="P330" s="75"/>
    </row>
    <row r="331" spans="1:16" s="58" customFormat="1" ht="49.9" customHeight="1" x14ac:dyDescent="0.25">
      <c r="A331" s="54">
        <v>11</v>
      </c>
      <c r="B331" s="55" t="s">
        <v>1137</v>
      </c>
      <c r="C331" s="54" t="s">
        <v>225</v>
      </c>
      <c r="D331" s="54" t="s">
        <v>63</v>
      </c>
      <c r="E331" s="55" t="s">
        <v>598</v>
      </c>
      <c r="F331" s="56">
        <v>46112</v>
      </c>
      <c r="G331" s="18">
        <v>495.6</v>
      </c>
      <c r="H331" s="54" t="s">
        <v>6</v>
      </c>
      <c r="I331" s="54" t="s">
        <v>1479</v>
      </c>
      <c r="J331" s="54">
        <v>43699122</v>
      </c>
      <c r="K331" s="54" t="s">
        <v>279</v>
      </c>
      <c r="L331" s="54">
        <v>5900</v>
      </c>
      <c r="M331" s="67">
        <v>84</v>
      </c>
      <c r="N331" s="75" t="s">
        <v>1560</v>
      </c>
      <c r="O331" s="94" t="s">
        <v>1561</v>
      </c>
      <c r="P331" s="75"/>
    </row>
    <row r="332" spans="1:16" s="58" customFormat="1" ht="49.9" customHeight="1" x14ac:dyDescent="0.25">
      <c r="A332" s="54">
        <v>12</v>
      </c>
      <c r="B332" s="55" t="s">
        <v>1137</v>
      </c>
      <c r="C332" s="54" t="s">
        <v>225</v>
      </c>
      <c r="D332" s="54" t="s">
        <v>63</v>
      </c>
      <c r="E332" s="55" t="s">
        <v>598</v>
      </c>
      <c r="F332" s="56">
        <v>46108</v>
      </c>
      <c r="G332" s="18">
        <v>496.8</v>
      </c>
      <c r="H332" s="54" t="s">
        <v>6</v>
      </c>
      <c r="I332" s="54" t="s">
        <v>1479</v>
      </c>
      <c r="J332" s="54">
        <v>43699122</v>
      </c>
      <c r="K332" s="54" t="s">
        <v>279</v>
      </c>
      <c r="L332" s="54">
        <v>5400</v>
      </c>
      <c r="M332" s="67">
        <v>92</v>
      </c>
      <c r="N332" s="75" t="s">
        <v>1552</v>
      </c>
      <c r="O332" s="94" t="s">
        <v>1562</v>
      </c>
      <c r="P332" s="75"/>
    </row>
    <row r="333" spans="1:16" ht="21.6" customHeight="1" x14ac:dyDescent="0.25">
      <c r="A333" s="49"/>
      <c r="B333" s="50" t="s">
        <v>37</v>
      </c>
      <c r="C333" s="51"/>
      <c r="D333" s="51"/>
      <c r="E333" s="52"/>
      <c r="F333" s="49"/>
      <c r="G333" s="57"/>
      <c r="H333" s="49"/>
      <c r="I333" s="49"/>
      <c r="J333" s="49"/>
      <c r="K333" s="49"/>
      <c r="L333" s="49"/>
      <c r="M333" s="63"/>
      <c r="N333" s="52"/>
      <c r="O333" s="91"/>
      <c r="P333" s="52"/>
    </row>
    <row r="334" spans="1:16" s="58" customFormat="1" ht="39" customHeight="1" x14ac:dyDescent="0.25">
      <c r="A334" s="54">
        <v>1</v>
      </c>
      <c r="B334" s="55" t="s">
        <v>399</v>
      </c>
      <c r="C334" s="54" t="s">
        <v>81</v>
      </c>
      <c r="D334" s="54" t="s">
        <v>64</v>
      </c>
      <c r="E334" s="55" t="s">
        <v>400</v>
      </c>
      <c r="F334" s="56">
        <v>46037</v>
      </c>
      <c r="G334" s="18">
        <v>313.89999999999998</v>
      </c>
      <c r="H334" s="54" t="s">
        <v>6</v>
      </c>
      <c r="I334" s="54" t="s">
        <v>401</v>
      </c>
      <c r="J334" s="54">
        <v>45317994</v>
      </c>
      <c r="K334" s="54"/>
      <c r="L334" s="54"/>
      <c r="M334" s="54"/>
      <c r="N334" s="75"/>
      <c r="O334" s="94" t="s">
        <v>402</v>
      </c>
      <c r="P334" s="75"/>
    </row>
    <row r="335" spans="1:16" s="58" customFormat="1" ht="65.45" customHeight="1" x14ac:dyDescent="0.25">
      <c r="A335" s="54">
        <v>2</v>
      </c>
      <c r="B335" s="55" t="s">
        <v>922</v>
      </c>
      <c r="C335" s="54" t="s">
        <v>102</v>
      </c>
      <c r="D335" s="54" t="s">
        <v>63</v>
      </c>
      <c r="E335" s="55" t="s">
        <v>923</v>
      </c>
      <c r="F335" s="56">
        <v>46055</v>
      </c>
      <c r="G335" s="18">
        <v>3900</v>
      </c>
      <c r="H335" s="54" t="s">
        <v>6</v>
      </c>
      <c r="I335" s="54" t="s">
        <v>928</v>
      </c>
      <c r="J335" s="54">
        <v>44432238</v>
      </c>
      <c r="K335" s="54" t="s">
        <v>169</v>
      </c>
      <c r="L335" s="54">
        <v>600</v>
      </c>
      <c r="M335" s="67">
        <v>6500</v>
      </c>
      <c r="N335" s="75" t="s">
        <v>924</v>
      </c>
      <c r="O335" s="94" t="s">
        <v>925</v>
      </c>
      <c r="P335" s="75"/>
    </row>
    <row r="336" spans="1:16" s="58" customFormat="1" ht="66.599999999999994" customHeight="1" x14ac:dyDescent="0.25">
      <c r="A336" s="54">
        <v>3</v>
      </c>
      <c r="B336" s="55" t="s">
        <v>399</v>
      </c>
      <c r="C336" s="54" t="s">
        <v>73</v>
      </c>
      <c r="D336" s="54" t="s">
        <v>63</v>
      </c>
      <c r="E336" s="55" t="s">
        <v>929</v>
      </c>
      <c r="F336" s="56">
        <v>46055</v>
      </c>
      <c r="G336" s="18">
        <v>1614.2</v>
      </c>
      <c r="H336" s="54" t="s">
        <v>6</v>
      </c>
      <c r="I336" s="54" t="s">
        <v>926</v>
      </c>
      <c r="J336" s="54">
        <v>42494774</v>
      </c>
      <c r="K336" s="54" t="s">
        <v>191</v>
      </c>
      <c r="L336" s="54">
        <v>416.48399999999998</v>
      </c>
      <c r="M336" s="67">
        <v>3875.82</v>
      </c>
      <c r="N336" s="75" t="s">
        <v>73</v>
      </c>
      <c r="O336" s="94" t="s">
        <v>927</v>
      </c>
      <c r="P336" s="75"/>
    </row>
    <row r="337" spans="1:16" s="58" customFormat="1" ht="54.6" customHeight="1" x14ac:dyDescent="0.25">
      <c r="A337" s="54">
        <v>4</v>
      </c>
      <c r="B337" s="55" t="s">
        <v>399</v>
      </c>
      <c r="C337" s="54" t="s">
        <v>840</v>
      </c>
      <c r="D337" s="54" t="s">
        <v>64</v>
      </c>
      <c r="E337" s="55" t="s">
        <v>1035</v>
      </c>
      <c r="F337" s="56">
        <v>46069</v>
      </c>
      <c r="G337" s="18">
        <v>307</v>
      </c>
      <c r="H337" s="54" t="s">
        <v>6</v>
      </c>
      <c r="I337" s="54" t="s">
        <v>221</v>
      </c>
      <c r="J337" s="54">
        <v>3337119</v>
      </c>
      <c r="K337" s="54"/>
      <c r="L337" s="54"/>
      <c r="M337" s="67"/>
      <c r="N337" s="75"/>
      <c r="O337" s="94" t="s">
        <v>1033</v>
      </c>
      <c r="P337" s="75"/>
    </row>
    <row r="338" spans="1:16" s="58" customFormat="1" ht="55.15" customHeight="1" x14ac:dyDescent="0.25">
      <c r="A338" s="54">
        <v>5</v>
      </c>
      <c r="B338" s="55" t="s">
        <v>399</v>
      </c>
      <c r="C338" s="54" t="s">
        <v>840</v>
      </c>
      <c r="D338" s="54" t="s">
        <v>64</v>
      </c>
      <c r="E338" s="55" t="s">
        <v>1036</v>
      </c>
      <c r="F338" s="56">
        <v>46069</v>
      </c>
      <c r="G338" s="18">
        <v>310.5</v>
      </c>
      <c r="H338" s="54" t="s">
        <v>6</v>
      </c>
      <c r="I338" s="54" t="s">
        <v>221</v>
      </c>
      <c r="J338" s="54">
        <v>3337119</v>
      </c>
      <c r="K338" s="54"/>
      <c r="L338" s="54"/>
      <c r="M338" s="67"/>
      <c r="N338" s="75"/>
      <c r="O338" s="94" t="s">
        <v>1034</v>
      </c>
      <c r="P338" s="75"/>
    </row>
    <row r="339" spans="1:16" s="58" customFormat="1" ht="52.9" customHeight="1" x14ac:dyDescent="0.25">
      <c r="A339" s="54">
        <v>6</v>
      </c>
      <c r="B339" s="55" t="s">
        <v>399</v>
      </c>
      <c r="C339" s="54" t="s">
        <v>79</v>
      </c>
      <c r="D339" s="54" t="s">
        <v>63</v>
      </c>
      <c r="E339" s="55" t="s">
        <v>1150</v>
      </c>
      <c r="F339" s="56">
        <v>46072</v>
      </c>
      <c r="G339" s="18">
        <v>381</v>
      </c>
      <c r="H339" s="54" t="s">
        <v>6</v>
      </c>
      <c r="I339" s="54" t="s">
        <v>1422</v>
      </c>
      <c r="J339" s="54">
        <v>3116800780</v>
      </c>
      <c r="K339" s="54"/>
      <c r="L339" s="54"/>
      <c r="M339" s="67"/>
      <c r="N339" s="75"/>
      <c r="O339" s="94" t="s">
        <v>1151</v>
      </c>
      <c r="P339" s="75"/>
    </row>
    <row r="340" spans="1:16" s="58" customFormat="1" ht="37.15" customHeight="1" x14ac:dyDescent="0.25">
      <c r="A340" s="54">
        <v>7</v>
      </c>
      <c r="B340" s="55" t="s">
        <v>399</v>
      </c>
      <c r="C340" s="54" t="s">
        <v>173</v>
      </c>
      <c r="D340" s="54" t="s">
        <v>63</v>
      </c>
      <c r="E340" s="55" t="s">
        <v>1152</v>
      </c>
      <c r="F340" s="56">
        <v>46073</v>
      </c>
      <c r="G340" s="18">
        <v>2575</v>
      </c>
      <c r="H340" s="54" t="s">
        <v>6</v>
      </c>
      <c r="I340" s="54" t="s">
        <v>1154</v>
      </c>
      <c r="J340" s="54">
        <v>3288801386</v>
      </c>
      <c r="K340" s="54" t="s">
        <v>223</v>
      </c>
      <c r="L340" s="54">
        <v>5150</v>
      </c>
      <c r="M340" s="67">
        <v>500</v>
      </c>
      <c r="N340" s="75" t="s">
        <v>1138</v>
      </c>
      <c r="O340" s="94" t="s">
        <v>1153</v>
      </c>
      <c r="P340" s="75"/>
    </row>
    <row r="341" spans="1:16" s="58" customFormat="1" ht="47.25" x14ac:dyDescent="0.25">
      <c r="A341" s="54">
        <v>8</v>
      </c>
      <c r="B341" s="55" t="s">
        <v>399</v>
      </c>
      <c r="C341" s="54" t="s">
        <v>66</v>
      </c>
      <c r="D341" s="54" t="s">
        <v>64</v>
      </c>
      <c r="E341" s="55" t="s">
        <v>1325</v>
      </c>
      <c r="F341" s="56">
        <v>46086</v>
      </c>
      <c r="G341" s="18">
        <v>268.3</v>
      </c>
      <c r="H341" s="54" t="s">
        <v>6</v>
      </c>
      <c r="I341" s="54" t="s">
        <v>78</v>
      </c>
      <c r="J341" s="54" t="s">
        <v>689</v>
      </c>
      <c r="K341" s="54"/>
      <c r="L341" s="54"/>
      <c r="M341" s="54"/>
      <c r="N341" s="75"/>
      <c r="O341" s="94" t="s">
        <v>1326</v>
      </c>
      <c r="P341" s="75"/>
    </row>
    <row r="342" spans="1:16" s="58" customFormat="1" ht="63" x14ac:dyDescent="0.25">
      <c r="A342" s="54">
        <v>9</v>
      </c>
      <c r="B342" s="55" t="s">
        <v>922</v>
      </c>
      <c r="C342" s="54" t="s">
        <v>74</v>
      </c>
      <c r="D342" s="54" t="s">
        <v>63</v>
      </c>
      <c r="E342" s="55" t="s">
        <v>1702</v>
      </c>
      <c r="F342" s="56">
        <v>46099</v>
      </c>
      <c r="G342" s="18">
        <v>2000</v>
      </c>
      <c r="H342" s="54" t="s">
        <v>6</v>
      </c>
      <c r="I342" s="54" t="s">
        <v>1706</v>
      </c>
      <c r="J342" s="54">
        <v>34267737</v>
      </c>
      <c r="K342" s="54" t="s">
        <v>430</v>
      </c>
      <c r="L342" s="54">
        <v>20</v>
      </c>
      <c r="M342" s="67">
        <v>79.8</v>
      </c>
      <c r="N342" s="75" t="s">
        <v>1701</v>
      </c>
      <c r="O342" s="94" t="s">
        <v>1703</v>
      </c>
      <c r="P342" s="75"/>
    </row>
    <row r="343" spans="1:16" s="58" customFormat="1" ht="31.5" x14ac:dyDescent="0.25">
      <c r="A343" s="54">
        <v>10</v>
      </c>
      <c r="B343" s="55" t="s">
        <v>399</v>
      </c>
      <c r="C343" s="54" t="s">
        <v>81</v>
      </c>
      <c r="D343" s="54" t="s">
        <v>63</v>
      </c>
      <c r="E343" s="55" t="s">
        <v>1707</v>
      </c>
      <c r="F343" s="56">
        <v>46119</v>
      </c>
      <c r="G343" s="18">
        <v>930</v>
      </c>
      <c r="H343" s="54" t="s">
        <v>6</v>
      </c>
      <c r="I343" s="54"/>
      <c r="J343" s="54"/>
      <c r="K343" s="54" t="s">
        <v>430</v>
      </c>
      <c r="L343" s="54">
        <v>31</v>
      </c>
      <c r="M343" s="67"/>
      <c r="N343" s="75" t="s">
        <v>1704</v>
      </c>
      <c r="O343" s="75" t="s">
        <v>1705</v>
      </c>
      <c r="P343" s="75"/>
    </row>
    <row r="344" spans="1:16" s="58" customFormat="1" ht="37.15" customHeight="1" x14ac:dyDescent="0.25">
      <c r="A344" s="54">
        <v>11</v>
      </c>
      <c r="B344" s="55" t="s">
        <v>399</v>
      </c>
      <c r="C344" s="54" t="s">
        <v>225</v>
      </c>
      <c r="D344" s="54" t="s">
        <v>63</v>
      </c>
      <c r="E344" s="55" t="s">
        <v>1770</v>
      </c>
      <c r="F344" s="56">
        <v>46126</v>
      </c>
      <c r="G344" s="18">
        <v>1614.5</v>
      </c>
      <c r="H344" s="54" t="s">
        <v>6</v>
      </c>
      <c r="I344" s="54"/>
      <c r="J344" s="54"/>
      <c r="K344" s="54" t="s">
        <v>279</v>
      </c>
      <c r="L344" s="54">
        <v>19500</v>
      </c>
      <c r="M344" s="67"/>
      <c r="N344" s="75" t="s">
        <v>1768</v>
      </c>
      <c r="O344" s="75" t="s">
        <v>1769</v>
      </c>
      <c r="P344" s="75"/>
    </row>
    <row r="345" spans="1:16" ht="21.6" customHeight="1" x14ac:dyDescent="0.25">
      <c r="A345" s="49"/>
      <c r="B345" s="50" t="s">
        <v>27</v>
      </c>
      <c r="C345" s="51"/>
      <c r="D345" s="51"/>
      <c r="E345" s="52"/>
      <c r="F345" s="49"/>
      <c r="G345" s="57"/>
      <c r="H345" s="49"/>
      <c r="I345" s="49"/>
      <c r="J345" s="49"/>
      <c r="K345" s="49"/>
      <c r="L345" s="49"/>
      <c r="M345" s="63"/>
      <c r="N345" s="52"/>
      <c r="O345" s="91"/>
      <c r="P345" s="52"/>
    </row>
    <row r="346" spans="1:16" s="58" customFormat="1" ht="63.6" customHeight="1" x14ac:dyDescent="0.25">
      <c r="A346" s="54">
        <v>1</v>
      </c>
      <c r="B346" s="55" t="s">
        <v>579</v>
      </c>
      <c r="C346" s="54" t="s">
        <v>66</v>
      </c>
      <c r="D346" s="54" t="s">
        <v>580</v>
      </c>
      <c r="E346" s="55" t="s">
        <v>584</v>
      </c>
      <c r="F346" s="56">
        <v>46030</v>
      </c>
      <c r="G346" s="18">
        <v>268.911</v>
      </c>
      <c r="H346" s="54" t="s">
        <v>6</v>
      </c>
      <c r="I346" s="54" t="s">
        <v>581</v>
      </c>
      <c r="J346" s="54">
        <v>45179093</v>
      </c>
      <c r="K346" s="54" t="s">
        <v>93</v>
      </c>
      <c r="L346" s="54">
        <v>22500</v>
      </c>
      <c r="M346" s="67">
        <v>11.95162</v>
      </c>
      <c r="N346" s="75" t="s">
        <v>583</v>
      </c>
      <c r="O346" s="94" t="s">
        <v>582</v>
      </c>
      <c r="P346" s="75"/>
    </row>
    <row r="347" spans="1:16" s="58" customFormat="1" ht="51" customHeight="1" x14ac:dyDescent="0.25">
      <c r="A347" s="54">
        <v>2</v>
      </c>
      <c r="B347" s="55" t="s">
        <v>773</v>
      </c>
      <c r="C347" s="54" t="s">
        <v>225</v>
      </c>
      <c r="D347" s="54" t="s">
        <v>580</v>
      </c>
      <c r="E347" s="55" t="s">
        <v>774</v>
      </c>
      <c r="F347" s="56">
        <v>46056</v>
      </c>
      <c r="G347" s="18">
        <v>1070.83</v>
      </c>
      <c r="H347" s="54" t="s">
        <v>6</v>
      </c>
      <c r="I347" s="54" t="s">
        <v>769</v>
      </c>
      <c r="J347" s="54">
        <v>43699122</v>
      </c>
      <c r="K347" s="54" t="s">
        <v>279</v>
      </c>
      <c r="L347" s="54" t="s">
        <v>780</v>
      </c>
      <c r="M347" s="67">
        <v>62.82</v>
      </c>
      <c r="N347" s="75" t="s">
        <v>779</v>
      </c>
      <c r="O347" s="94" t="s">
        <v>775</v>
      </c>
      <c r="P347" s="75"/>
    </row>
    <row r="348" spans="1:16" s="58" customFormat="1" ht="52.15" customHeight="1" x14ac:dyDescent="0.25">
      <c r="A348" s="54">
        <v>3</v>
      </c>
      <c r="B348" s="55" t="s">
        <v>773</v>
      </c>
      <c r="C348" s="54" t="s">
        <v>66</v>
      </c>
      <c r="D348" s="54" t="s">
        <v>63</v>
      </c>
      <c r="E348" s="55" t="s">
        <v>776</v>
      </c>
      <c r="F348" s="56">
        <v>46052</v>
      </c>
      <c r="G348" s="18">
        <v>220</v>
      </c>
      <c r="H348" s="54" t="s">
        <v>6</v>
      </c>
      <c r="I348" s="54" t="s">
        <v>533</v>
      </c>
      <c r="J348" s="54">
        <v>42086719</v>
      </c>
      <c r="K348" s="54" t="s">
        <v>93</v>
      </c>
      <c r="L348" s="54">
        <v>14785</v>
      </c>
      <c r="M348" s="67">
        <v>14.879899999999999</v>
      </c>
      <c r="N348" s="75" t="s">
        <v>778</v>
      </c>
      <c r="O348" s="94" t="s">
        <v>777</v>
      </c>
      <c r="P348" s="75"/>
    </row>
    <row r="349" spans="1:16" s="58" customFormat="1" x14ac:dyDescent="0.25">
      <c r="A349" s="49"/>
      <c r="B349" s="50" t="s">
        <v>29</v>
      </c>
      <c r="C349" s="51"/>
      <c r="D349" s="51"/>
      <c r="E349" s="52"/>
      <c r="F349" s="49"/>
      <c r="G349" s="57"/>
      <c r="H349" s="49"/>
      <c r="I349" s="49"/>
      <c r="J349" s="49"/>
      <c r="K349" s="49"/>
      <c r="L349" s="49"/>
      <c r="M349" s="63"/>
      <c r="N349" s="52"/>
      <c r="O349" s="91"/>
      <c r="P349" s="52"/>
    </row>
    <row r="350" spans="1:16" s="58" customFormat="1" ht="50.45" customHeight="1" x14ac:dyDescent="0.25">
      <c r="A350" s="54">
        <v>1</v>
      </c>
      <c r="B350" s="55" t="s">
        <v>131</v>
      </c>
      <c r="C350" s="54" t="s">
        <v>66</v>
      </c>
      <c r="D350" s="54" t="s">
        <v>64</v>
      </c>
      <c r="E350" s="55" t="s">
        <v>92</v>
      </c>
      <c r="F350" s="56">
        <v>46024</v>
      </c>
      <c r="G350" s="18">
        <v>300</v>
      </c>
      <c r="H350" s="54" t="s">
        <v>6</v>
      </c>
      <c r="I350" s="54" t="s">
        <v>78</v>
      </c>
      <c r="J350" s="54">
        <v>131268</v>
      </c>
      <c r="K350" s="54" t="s">
        <v>93</v>
      </c>
      <c r="L350" s="54" t="s">
        <v>133</v>
      </c>
      <c r="M350" s="67"/>
      <c r="N350" s="55" t="s">
        <v>132</v>
      </c>
      <c r="O350" s="15" t="s">
        <v>127</v>
      </c>
      <c r="P350" s="61"/>
    </row>
    <row r="351" spans="1:16" s="58" customFormat="1" ht="80.45" customHeight="1" x14ac:dyDescent="0.25">
      <c r="A351" s="54">
        <v>2</v>
      </c>
      <c r="B351" s="55" t="s">
        <v>131</v>
      </c>
      <c r="C351" s="54" t="s">
        <v>79</v>
      </c>
      <c r="D351" s="54" t="s">
        <v>64</v>
      </c>
      <c r="E351" s="55" t="s">
        <v>134</v>
      </c>
      <c r="F351" s="56">
        <v>46028</v>
      </c>
      <c r="G351" s="18">
        <v>438.48</v>
      </c>
      <c r="H351" s="54" t="s">
        <v>6</v>
      </c>
      <c r="I351" s="54" t="s">
        <v>97</v>
      </c>
      <c r="J351" s="54">
        <v>40109084</v>
      </c>
      <c r="K351" s="54" t="s">
        <v>64</v>
      </c>
      <c r="L351" s="54">
        <v>12</v>
      </c>
      <c r="M351" s="67">
        <v>36540</v>
      </c>
      <c r="N351" s="55" t="s">
        <v>125</v>
      </c>
      <c r="O351" s="15" t="s">
        <v>126</v>
      </c>
      <c r="P351" s="61"/>
    </row>
    <row r="352" spans="1:16" s="58" customFormat="1" ht="47.25" x14ac:dyDescent="0.25">
      <c r="A352" s="54">
        <v>3</v>
      </c>
      <c r="B352" s="55" t="s">
        <v>77</v>
      </c>
      <c r="C352" s="54" t="s">
        <v>84</v>
      </c>
      <c r="D352" s="54" t="s">
        <v>64</v>
      </c>
      <c r="E352" s="55" t="s">
        <v>129</v>
      </c>
      <c r="F352" s="56">
        <v>46024</v>
      </c>
      <c r="G352" s="18">
        <v>342</v>
      </c>
      <c r="H352" s="54" t="s">
        <v>110</v>
      </c>
      <c r="I352" s="54" t="s">
        <v>403</v>
      </c>
      <c r="J352" s="54">
        <v>37230673</v>
      </c>
      <c r="K352" s="54" t="s">
        <v>64</v>
      </c>
      <c r="L352" s="54">
        <v>1</v>
      </c>
      <c r="M352" s="67">
        <v>342000</v>
      </c>
      <c r="N352" s="55" t="s">
        <v>128</v>
      </c>
      <c r="O352" s="15" t="s">
        <v>130</v>
      </c>
      <c r="P352" s="61"/>
    </row>
    <row r="353" spans="1:16" s="58" customFormat="1" ht="47.25" x14ac:dyDescent="0.25">
      <c r="A353" s="54">
        <v>4</v>
      </c>
      <c r="B353" s="55" t="s">
        <v>131</v>
      </c>
      <c r="C353" s="54" t="s">
        <v>73</v>
      </c>
      <c r="D353" s="54" t="s">
        <v>63</v>
      </c>
      <c r="E353" s="55" t="s">
        <v>213</v>
      </c>
      <c r="F353" s="56">
        <v>46029</v>
      </c>
      <c r="G353" s="18">
        <v>200</v>
      </c>
      <c r="H353" s="54" t="s">
        <v>6</v>
      </c>
      <c r="I353" s="54" t="s">
        <v>221</v>
      </c>
      <c r="J353" s="54">
        <v>3337119</v>
      </c>
      <c r="K353" s="54" t="s">
        <v>181</v>
      </c>
      <c r="L353" s="54" t="s">
        <v>182</v>
      </c>
      <c r="M353" s="67"/>
      <c r="N353" s="55" t="s">
        <v>183</v>
      </c>
      <c r="O353" s="15" t="s">
        <v>184</v>
      </c>
      <c r="P353" s="55"/>
    </row>
    <row r="354" spans="1:16" s="58" customFormat="1" ht="113.45" customHeight="1" x14ac:dyDescent="0.25">
      <c r="A354" s="54">
        <v>5</v>
      </c>
      <c r="B354" s="55" t="s">
        <v>185</v>
      </c>
      <c r="C354" s="54" t="s">
        <v>66</v>
      </c>
      <c r="D354" s="54" t="s">
        <v>63</v>
      </c>
      <c r="E354" s="55" t="s">
        <v>214</v>
      </c>
      <c r="F354" s="56">
        <v>46029</v>
      </c>
      <c r="G354" s="18">
        <v>357.108</v>
      </c>
      <c r="H354" s="54" t="s">
        <v>6</v>
      </c>
      <c r="I354" s="54" t="s">
        <v>186</v>
      </c>
      <c r="J354" s="54">
        <v>42086719</v>
      </c>
      <c r="K354" s="54" t="s">
        <v>93</v>
      </c>
      <c r="L354" s="54">
        <v>24000</v>
      </c>
      <c r="M354" s="67">
        <v>14.879479999999999</v>
      </c>
      <c r="N354" s="55" t="s">
        <v>187</v>
      </c>
      <c r="O354" s="15" t="s">
        <v>188</v>
      </c>
      <c r="P354" s="55"/>
    </row>
    <row r="355" spans="1:16" s="58" customFormat="1" ht="51.6" customHeight="1" x14ac:dyDescent="0.25">
      <c r="A355" s="54">
        <v>6</v>
      </c>
      <c r="B355" s="55" t="s">
        <v>189</v>
      </c>
      <c r="C355" s="54" t="s">
        <v>73</v>
      </c>
      <c r="D355" s="54" t="s">
        <v>63</v>
      </c>
      <c r="E355" s="55" t="s">
        <v>215</v>
      </c>
      <c r="F355" s="56">
        <v>46031</v>
      </c>
      <c r="G355" s="18">
        <v>534.66600000000005</v>
      </c>
      <c r="H355" s="54" t="s">
        <v>6</v>
      </c>
      <c r="I355" s="54" t="s">
        <v>221</v>
      </c>
      <c r="J355" s="54">
        <v>3337119</v>
      </c>
      <c r="K355" s="54" t="s">
        <v>191</v>
      </c>
      <c r="L355" s="54">
        <v>120</v>
      </c>
      <c r="M355" s="67">
        <v>4.4550000000000001</v>
      </c>
      <c r="N355" s="55" t="s">
        <v>190</v>
      </c>
      <c r="O355" s="15" t="s">
        <v>192</v>
      </c>
      <c r="P355" s="55"/>
    </row>
    <row r="356" spans="1:16" s="58" customFormat="1" ht="47.25" x14ac:dyDescent="0.25">
      <c r="A356" s="54">
        <v>7</v>
      </c>
      <c r="B356" s="55" t="s">
        <v>77</v>
      </c>
      <c r="C356" s="54" t="s">
        <v>73</v>
      </c>
      <c r="D356" s="54" t="s">
        <v>64</v>
      </c>
      <c r="E356" s="55" t="s">
        <v>216</v>
      </c>
      <c r="F356" s="56">
        <v>46029</v>
      </c>
      <c r="G356" s="18">
        <v>450</v>
      </c>
      <c r="H356" s="54" t="s">
        <v>6</v>
      </c>
      <c r="I356" s="54" t="s">
        <v>221</v>
      </c>
      <c r="J356" s="54">
        <v>3337119</v>
      </c>
      <c r="K356" s="54" t="s">
        <v>191</v>
      </c>
      <c r="L356" s="54">
        <v>100.88211699999999</v>
      </c>
      <c r="M356" s="67">
        <v>4460.6517999999996</v>
      </c>
      <c r="N356" s="55" t="s">
        <v>193</v>
      </c>
      <c r="O356" s="15" t="s">
        <v>194</v>
      </c>
      <c r="P356" s="55"/>
    </row>
    <row r="357" spans="1:16" s="58" customFormat="1" ht="54.6" customHeight="1" x14ac:dyDescent="0.25">
      <c r="A357" s="54">
        <v>8</v>
      </c>
      <c r="B357" s="55" t="s">
        <v>195</v>
      </c>
      <c r="C357" s="54" t="s">
        <v>75</v>
      </c>
      <c r="D357" s="54" t="s">
        <v>64</v>
      </c>
      <c r="E357" s="55" t="s">
        <v>196</v>
      </c>
      <c r="F357" s="56">
        <v>46034</v>
      </c>
      <c r="G357" s="18">
        <v>337.68</v>
      </c>
      <c r="H357" s="54" t="s">
        <v>6</v>
      </c>
      <c r="I357" s="54" t="s">
        <v>836</v>
      </c>
      <c r="J357" s="54">
        <v>38234621</v>
      </c>
      <c r="K357" s="54" t="s">
        <v>197</v>
      </c>
      <c r="L357" s="54">
        <v>8040</v>
      </c>
      <c r="M357" s="67"/>
      <c r="N357" s="55" t="s">
        <v>198</v>
      </c>
      <c r="O357" s="15" t="s">
        <v>199</v>
      </c>
      <c r="P357" s="55"/>
    </row>
    <row r="358" spans="1:16" s="58" customFormat="1" ht="66.599999999999994" customHeight="1" x14ac:dyDescent="0.25">
      <c r="A358" s="54">
        <v>9</v>
      </c>
      <c r="B358" s="55" t="s">
        <v>200</v>
      </c>
      <c r="C358" s="54" t="s">
        <v>66</v>
      </c>
      <c r="D358" s="54" t="s">
        <v>63</v>
      </c>
      <c r="E358" s="55" t="s">
        <v>217</v>
      </c>
      <c r="F358" s="56">
        <v>46034</v>
      </c>
      <c r="G358" s="18">
        <v>621.35</v>
      </c>
      <c r="H358" s="54" t="s">
        <v>6</v>
      </c>
      <c r="I358" s="54" t="s">
        <v>404</v>
      </c>
      <c r="J358" s="54">
        <v>36375631</v>
      </c>
      <c r="K358" s="54" t="s">
        <v>93</v>
      </c>
      <c r="L358" s="54">
        <v>56981</v>
      </c>
      <c r="M358" s="67">
        <v>10.91</v>
      </c>
      <c r="N358" s="55" t="s">
        <v>201</v>
      </c>
      <c r="O358" s="15" t="s">
        <v>202</v>
      </c>
      <c r="P358" s="55"/>
    </row>
    <row r="359" spans="1:16" s="58" customFormat="1" ht="78.75" x14ac:dyDescent="0.25">
      <c r="A359" s="54">
        <v>10</v>
      </c>
      <c r="B359" s="55" t="s">
        <v>203</v>
      </c>
      <c r="C359" s="54" t="s">
        <v>222</v>
      </c>
      <c r="D359" s="54" t="s">
        <v>64</v>
      </c>
      <c r="E359" s="55" t="s">
        <v>218</v>
      </c>
      <c r="F359" s="56">
        <v>46035</v>
      </c>
      <c r="G359" s="18">
        <v>554.4</v>
      </c>
      <c r="H359" s="54" t="s">
        <v>6</v>
      </c>
      <c r="I359" s="54" t="s">
        <v>204</v>
      </c>
      <c r="J359" s="54">
        <v>35420080</v>
      </c>
      <c r="K359" s="54" t="s">
        <v>223</v>
      </c>
      <c r="L359" s="54">
        <v>22000</v>
      </c>
      <c r="M359" s="67">
        <v>25.2</v>
      </c>
      <c r="N359" s="55" t="s">
        <v>205</v>
      </c>
      <c r="O359" s="15" t="s">
        <v>206</v>
      </c>
      <c r="P359" s="55"/>
    </row>
    <row r="360" spans="1:16" s="58" customFormat="1" ht="81" customHeight="1" x14ac:dyDescent="0.25">
      <c r="A360" s="54">
        <v>11</v>
      </c>
      <c r="B360" s="55" t="s">
        <v>203</v>
      </c>
      <c r="C360" s="54" t="s">
        <v>222</v>
      </c>
      <c r="D360" s="54" t="s">
        <v>64</v>
      </c>
      <c r="E360" s="55" t="s">
        <v>219</v>
      </c>
      <c r="F360" s="56">
        <v>46034</v>
      </c>
      <c r="G360" s="18">
        <v>485.28</v>
      </c>
      <c r="H360" s="54" t="s">
        <v>6</v>
      </c>
      <c r="I360" s="54" t="s">
        <v>204</v>
      </c>
      <c r="J360" s="54">
        <v>35420080</v>
      </c>
      <c r="K360" s="54" t="s">
        <v>223</v>
      </c>
      <c r="L360" s="54">
        <v>24000</v>
      </c>
      <c r="M360" s="67">
        <v>20.22</v>
      </c>
      <c r="N360" s="55" t="s">
        <v>207</v>
      </c>
      <c r="O360" s="15" t="s">
        <v>208</v>
      </c>
      <c r="P360" s="55"/>
    </row>
    <row r="361" spans="1:16" s="58" customFormat="1" ht="87.6" customHeight="1" x14ac:dyDescent="0.25">
      <c r="A361" s="54">
        <v>12</v>
      </c>
      <c r="B361" s="55" t="s">
        <v>203</v>
      </c>
      <c r="C361" s="54" t="s">
        <v>81</v>
      </c>
      <c r="D361" s="54" t="s">
        <v>64</v>
      </c>
      <c r="E361" s="55" t="s">
        <v>220</v>
      </c>
      <c r="F361" s="56">
        <v>46031</v>
      </c>
      <c r="G361" s="18">
        <v>418</v>
      </c>
      <c r="H361" s="54" t="s">
        <v>6</v>
      </c>
      <c r="I361" s="54" t="s">
        <v>585</v>
      </c>
      <c r="J361" s="54">
        <v>30098684</v>
      </c>
      <c r="K361" s="54" t="s">
        <v>64</v>
      </c>
      <c r="L361" s="54">
        <v>11</v>
      </c>
      <c r="M361" s="67">
        <v>38000</v>
      </c>
      <c r="N361" s="55" t="s">
        <v>209</v>
      </c>
      <c r="O361" s="15" t="s">
        <v>210</v>
      </c>
      <c r="P361" s="55"/>
    </row>
    <row r="362" spans="1:16" s="58" customFormat="1" ht="52.15" customHeight="1" x14ac:dyDescent="0.25">
      <c r="A362" s="54">
        <v>13</v>
      </c>
      <c r="B362" s="55" t="s">
        <v>405</v>
      </c>
      <c r="C362" s="54" t="s">
        <v>84</v>
      </c>
      <c r="D362" s="54" t="s">
        <v>64</v>
      </c>
      <c r="E362" s="55" t="s">
        <v>129</v>
      </c>
      <c r="F362" s="56">
        <v>46037</v>
      </c>
      <c r="G362" s="18">
        <v>810.96</v>
      </c>
      <c r="H362" s="54" t="s">
        <v>6</v>
      </c>
      <c r="I362" s="54" t="s">
        <v>835</v>
      </c>
      <c r="J362" s="54">
        <v>37230673</v>
      </c>
      <c r="K362" s="54" t="s">
        <v>64</v>
      </c>
      <c r="L362" s="54">
        <v>1</v>
      </c>
      <c r="M362" s="67">
        <v>810960</v>
      </c>
      <c r="N362" s="55" t="s">
        <v>406</v>
      </c>
      <c r="O362" s="15" t="s">
        <v>407</v>
      </c>
      <c r="P362" s="55"/>
    </row>
    <row r="363" spans="1:16" s="58" customFormat="1" ht="51" customHeight="1" x14ac:dyDescent="0.25">
      <c r="A363" s="54">
        <v>14</v>
      </c>
      <c r="B363" s="55" t="s">
        <v>195</v>
      </c>
      <c r="C363" s="54" t="s">
        <v>73</v>
      </c>
      <c r="D363" s="54" t="s">
        <v>63</v>
      </c>
      <c r="E363" s="55" t="s">
        <v>213</v>
      </c>
      <c r="F363" s="56">
        <v>46038</v>
      </c>
      <c r="G363" s="18">
        <v>1935.5</v>
      </c>
      <c r="H363" s="54" t="s">
        <v>6</v>
      </c>
      <c r="I363" s="54" t="s">
        <v>408</v>
      </c>
      <c r="J363" s="54">
        <v>40075815</v>
      </c>
      <c r="K363" s="54" t="s">
        <v>191</v>
      </c>
      <c r="L363" s="54">
        <v>423.15</v>
      </c>
      <c r="M363" s="67">
        <v>4574.03</v>
      </c>
      <c r="N363" s="55" t="s">
        <v>409</v>
      </c>
      <c r="O363" s="15" t="s">
        <v>410</v>
      </c>
      <c r="P363" s="55"/>
    </row>
    <row r="364" spans="1:16" s="58" customFormat="1" ht="109.15" customHeight="1" x14ac:dyDescent="0.25">
      <c r="A364" s="54">
        <v>15</v>
      </c>
      <c r="B364" s="55" t="s">
        <v>185</v>
      </c>
      <c r="C364" s="54" t="s">
        <v>84</v>
      </c>
      <c r="D364" s="54" t="s">
        <v>63</v>
      </c>
      <c r="E364" s="55" t="s">
        <v>586</v>
      </c>
      <c r="F364" s="56">
        <v>46043</v>
      </c>
      <c r="G364" s="18">
        <v>11065</v>
      </c>
      <c r="H364" s="54" t="s">
        <v>6</v>
      </c>
      <c r="I364" s="54" t="s">
        <v>834</v>
      </c>
      <c r="J364" s="54">
        <v>32828388</v>
      </c>
      <c r="K364" s="54" t="s">
        <v>587</v>
      </c>
      <c r="L364" s="54">
        <v>1</v>
      </c>
      <c r="M364" s="67">
        <v>11400000</v>
      </c>
      <c r="N364" s="55" t="s">
        <v>588</v>
      </c>
      <c r="O364" s="15" t="s">
        <v>589</v>
      </c>
      <c r="P364" s="55"/>
    </row>
    <row r="365" spans="1:16" s="58" customFormat="1" ht="47.25" x14ac:dyDescent="0.25">
      <c r="A365" s="54">
        <v>16</v>
      </c>
      <c r="B365" s="55" t="s">
        <v>590</v>
      </c>
      <c r="C365" s="54" t="s">
        <v>73</v>
      </c>
      <c r="D365" s="54" t="s">
        <v>64</v>
      </c>
      <c r="E365" s="55" t="s">
        <v>213</v>
      </c>
      <c r="F365" s="56">
        <v>46042</v>
      </c>
      <c r="G365" s="18">
        <v>360</v>
      </c>
      <c r="H365" s="54" t="s">
        <v>6</v>
      </c>
      <c r="I365" s="54" t="s">
        <v>607</v>
      </c>
      <c r="J365" s="54">
        <v>3337119</v>
      </c>
      <c r="K365" s="54" t="s">
        <v>591</v>
      </c>
      <c r="L365" s="54" t="s">
        <v>592</v>
      </c>
      <c r="M365" s="67">
        <v>4460.16</v>
      </c>
      <c r="N365" s="55" t="s">
        <v>593</v>
      </c>
      <c r="O365" s="15" t="s">
        <v>594</v>
      </c>
      <c r="P365" s="55"/>
    </row>
    <row r="366" spans="1:16" s="58" customFormat="1" ht="31.5" x14ac:dyDescent="0.25">
      <c r="A366" s="54">
        <v>17</v>
      </c>
      <c r="B366" s="55" t="s">
        <v>77</v>
      </c>
      <c r="C366" s="54" t="s">
        <v>75</v>
      </c>
      <c r="D366" s="54" t="s">
        <v>63</v>
      </c>
      <c r="E366" s="55" t="s">
        <v>596</v>
      </c>
      <c r="F366" s="56">
        <v>46043</v>
      </c>
      <c r="G366" s="18">
        <v>284.60000000000002</v>
      </c>
      <c r="H366" s="54" t="s">
        <v>6</v>
      </c>
      <c r="I366" s="54" t="s">
        <v>833</v>
      </c>
      <c r="J366" s="54">
        <v>19382607</v>
      </c>
      <c r="K366" s="54" t="s">
        <v>587</v>
      </c>
      <c r="L366" s="54">
        <v>21922</v>
      </c>
      <c r="M366" s="67"/>
      <c r="N366" s="55" t="s">
        <v>595</v>
      </c>
      <c r="O366" s="15" t="s">
        <v>597</v>
      </c>
      <c r="P366" s="55"/>
    </row>
    <row r="367" spans="1:16" s="58" customFormat="1" ht="31.5" x14ac:dyDescent="0.25">
      <c r="A367" s="54">
        <v>18</v>
      </c>
      <c r="B367" s="55" t="s">
        <v>77</v>
      </c>
      <c r="C367" s="54" t="s">
        <v>225</v>
      </c>
      <c r="D367" s="54" t="s">
        <v>63</v>
      </c>
      <c r="E367" s="55" t="s">
        <v>598</v>
      </c>
      <c r="F367" s="56">
        <v>46048</v>
      </c>
      <c r="G367" s="18">
        <v>660</v>
      </c>
      <c r="H367" s="54" t="s">
        <v>110</v>
      </c>
      <c r="I367" s="54" t="s">
        <v>1155</v>
      </c>
      <c r="J367" s="54">
        <v>31349261</v>
      </c>
      <c r="K367" s="54" t="s">
        <v>279</v>
      </c>
      <c r="L367" s="54">
        <v>11000</v>
      </c>
      <c r="M367" s="67">
        <v>60</v>
      </c>
      <c r="N367" s="55" t="s">
        <v>599</v>
      </c>
      <c r="O367" s="15" t="s">
        <v>600</v>
      </c>
      <c r="P367" s="55"/>
    </row>
    <row r="368" spans="1:16" s="58" customFormat="1" ht="31.5" x14ac:dyDescent="0.25">
      <c r="A368" s="54">
        <v>19</v>
      </c>
      <c r="B368" s="55" t="s">
        <v>405</v>
      </c>
      <c r="C368" s="54" t="s">
        <v>66</v>
      </c>
      <c r="D368" s="54" t="s">
        <v>601</v>
      </c>
      <c r="E368" s="55" t="s">
        <v>92</v>
      </c>
      <c r="F368" s="56">
        <v>46044</v>
      </c>
      <c r="G368" s="18">
        <v>709.09</v>
      </c>
      <c r="H368" s="54" t="s">
        <v>6</v>
      </c>
      <c r="I368" s="54" t="s">
        <v>78</v>
      </c>
      <c r="J368" s="54">
        <v>131268</v>
      </c>
      <c r="K368" s="54" t="s">
        <v>93</v>
      </c>
      <c r="L368" s="54">
        <v>168968</v>
      </c>
      <c r="M368" s="67">
        <v>4.1966000000000001</v>
      </c>
      <c r="N368" s="55" t="s">
        <v>602</v>
      </c>
      <c r="O368" s="15" t="s">
        <v>603</v>
      </c>
      <c r="P368" s="55"/>
    </row>
    <row r="369" spans="1:16" s="58" customFormat="1" ht="78.75" x14ac:dyDescent="0.25">
      <c r="A369" s="54">
        <v>20</v>
      </c>
      <c r="B369" s="55" t="s">
        <v>203</v>
      </c>
      <c r="C369" s="54" t="s">
        <v>102</v>
      </c>
      <c r="D369" s="54" t="s">
        <v>63</v>
      </c>
      <c r="E369" s="55" t="s">
        <v>604</v>
      </c>
      <c r="F369" s="56">
        <v>46045</v>
      </c>
      <c r="G369" s="18">
        <v>2004.75</v>
      </c>
      <c r="H369" s="54" t="s">
        <v>6</v>
      </c>
      <c r="I369" s="54" t="s">
        <v>1019</v>
      </c>
      <c r="J369" s="54">
        <v>2798518156</v>
      </c>
      <c r="K369" s="54" t="s">
        <v>169</v>
      </c>
      <c r="L369" s="54">
        <v>150</v>
      </c>
      <c r="M369" s="67"/>
      <c r="N369" s="55" t="s">
        <v>605</v>
      </c>
      <c r="O369" s="15" t="s">
        <v>606</v>
      </c>
      <c r="P369" s="55"/>
    </row>
    <row r="370" spans="1:16" s="58" customFormat="1" ht="110.45" customHeight="1" x14ac:dyDescent="0.25">
      <c r="A370" s="54">
        <v>21</v>
      </c>
      <c r="B370" s="55" t="s">
        <v>185</v>
      </c>
      <c r="C370" s="54" t="s">
        <v>840</v>
      </c>
      <c r="D370" s="54" t="s">
        <v>63</v>
      </c>
      <c r="E370" s="55" t="s">
        <v>837</v>
      </c>
      <c r="F370" s="56">
        <v>46052</v>
      </c>
      <c r="G370" s="18">
        <v>12764.64</v>
      </c>
      <c r="H370" s="54" t="s">
        <v>6</v>
      </c>
      <c r="I370" s="54" t="s">
        <v>790</v>
      </c>
      <c r="J370" s="54" t="s">
        <v>791</v>
      </c>
      <c r="K370" s="54" t="s">
        <v>587</v>
      </c>
      <c r="L370" s="54">
        <v>4000</v>
      </c>
      <c r="M370" s="67">
        <v>3191.16</v>
      </c>
      <c r="N370" s="55" t="s">
        <v>792</v>
      </c>
      <c r="O370" s="15" t="s">
        <v>793</v>
      </c>
      <c r="P370" s="54" t="s">
        <v>176</v>
      </c>
    </row>
    <row r="371" spans="1:16" s="58" customFormat="1" ht="35.450000000000003" customHeight="1" x14ac:dyDescent="0.25">
      <c r="A371" s="54">
        <v>22</v>
      </c>
      <c r="B371" s="55" t="s">
        <v>77</v>
      </c>
      <c r="C371" s="54" t="s">
        <v>75</v>
      </c>
      <c r="D371" s="54" t="s">
        <v>63</v>
      </c>
      <c r="E371" s="55" t="s">
        <v>794</v>
      </c>
      <c r="F371" s="56">
        <v>46051</v>
      </c>
      <c r="G371" s="18">
        <v>1200</v>
      </c>
      <c r="H371" s="54" t="s">
        <v>6</v>
      </c>
      <c r="I371" s="54" t="s">
        <v>795</v>
      </c>
      <c r="J371" s="54">
        <v>45707653</v>
      </c>
      <c r="K371" s="54" t="s">
        <v>587</v>
      </c>
      <c r="L371" s="54">
        <v>59500</v>
      </c>
      <c r="M371" s="67"/>
      <c r="N371" s="55" t="s">
        <v>796</v>
      </c>
      <c r="O371" s="15" t="s">
        <v>797</v>
      </c>
      <c r="P371" s="54"/>
    </row>
    <row r="372" spans="1:16" s="58" customFormat="1" ht="49.9" customHeight="1" x14ac:dyDescent="0.25">
      <c r="A372" s="54">
        <v>23</v>
      </c>
      <c r="B372" s="55" t="s">
        <v>195</v>
      </c>
      <c r="C372" s="54" t="s">
        <v>75</v>
      </c>
      <c r="D372" s="54" t="s">
        <v>63</v>
      </c>
      <c r="E372" s="55" t="s">
        <v>798</v>
      </c>
      <c r="F372" s="56">
        <v>46051</v>
      </c>
      <c r="G372" s="18">
        <v>664.35</v>
      </c>
      <c r="H372" s="54" t="s">
        <v>6</v>
      </c>
      <c r="I372" s="54" t="s">
        <v>608</v>
      </c>
      <c r="J372" s="54">
        <v>1976625</v>
      </c>
      <c r="K372" s="54" t="s">
        <v>587</v>
      </c>
      <c r="L372" s="54">
        <v>5100</v>
      </c>
      <c r="M372" s="67"/>
      <c r="N372" s="55" t="s">
        <v>799</v>
      </c>
      <c r="O372" s="15" t="s">
        <v>800</v>
      </c>
      <c r="P372" s="54"/>
    </row>
    <row r="373" spans="1:16" s="58" customFormat="1" ht="47.25" x14ac:dyDescent="0.25">
      <c r="A373" s="54">
        <v>24</v>
      </c>
      <c r="B373" s="55" t="s">
        <v>195</v>
      </c>
      <c r="C373" s="54" t="s">
        <v>75</v>
      </c>
      <c r="D373" s="54" t="s">
        <v>63</v>
      </c>
      <c r="E373" s="55" t="s">
        <v>609</v>
      </c>
      <c r="F373" s="56">
        <v>46056</v>
      </c>
      <c r="G373" s="18">
        <v>1026.2</v>
      </c>
      <c r="H373" s="54" t="s">
        <v>6</v>
      </c>
      <c r="I373" s="54" t="s">
        <v>801</v>
      </c>
      <c r="J373" s="54">
        <v>30109129</v>
      </c>
      <c r="K373" s="54" t="s">
        <v>587</v>
      </c>
      <c r="L373" s="54">
        <v>24760</v>
      </c>
      <c r="M373" s="67"/>
      <c r="N373" s="55" t="s">
        <v>802</v>
      </c>
      <c r="O373" s="15" t="s">
        <v>803</v>
      </c>
      <c r="P373" s="54"/>
    </row>
    <row r="374" spans="1:16" s="58" customFormat="1" ht="78.75" x14ac:dyDescent="0.25">
      <c r="A374" s="54">
        <v>25</v>
      </c>
      <c r="B374" s="55" t="s">
        <v>203</v>
      </c>
      <c r="C374" s="54" t="s">
        <v>73</v>
      </c>
      <c r="D374" s="54" t="s">
        <v>63</v>
      </c>
      <c r="E374" s="55" t="s">
        <v>804</v>
      </c>
      <c r="F374" s="56">
        <v>46055</v>
      </c>
      <c r="G374" s="18">
        <v>4092.002</v>
      </c>
      <c r="H374" s="54" t="s">
        <v>6</v>
      </c>
      <c r="I374" s="54" t="s">
        <v>221</v>
      </c>
      <c r="J374" s="54">
        <v>3337119</v>
      </c>
      <c r="K374" s="54" t="s">
        <v>191</v>
      </c>
      <c r="L374" s="54">
        <v>918.40517</v>
      </c>
      <c r="M374" s="67">
        <v>4455.5519999999997</v>
      </c>
      <c r="N374" s="55" t="s">
        <v>805</v>
      </c>
      <c r="O374" s="15" t="s">
        <v>806</v>
      </c>
      <c r="P374" s="54"/>
    </row>
    <row r="375" spans="1:16" s="58" customFormat="1" ht="110.25" x14ac:dyDescent="0.25">
      <c r="A375" s="54">
        <v>26</v>
      </c>
      <c r="B375" s="55" t="s">
        <v>185</v>
      </c>
      <c r="C375" s="54" t="s">
        <v>840</v>
      </c>
      <c r="D375" s="54" t="s">
        <v>63</v>
      </c>
      <c r="E375" s="55" t="s">
        <v>807</v>
      </c>
      <c r="F375" s="56">
        <v>46059</v>
      </c>
      <c r="G375" s="18">
        <v>2030</v>
      </c>
      <c r="H375" s="54" t="s">
        <v>6</v>
      </c>
      <c r="I375" s="54" t="s">
        <v>808</v>
      </c>
      <c r="J375" s="54">
        <v>3012222007</v>
      </c>
      <c r="K375" s="54" t="s">
        <v>809</v>
      </c>
      <c r="L375" s="54">
        <v>350</v>
      </c>
      <c r="M375" s="67">
        <v>5800</v>
      </c>
      <c r="N375" s="55" t="s">
        <v>810</v>
      </c>
      <c r="O375" s="15" t="s">
        <v>811</v>
      </c>
      <c r="P375" s="54" t="s">
        <v>176</v>
      </c>
    </row>
    <row r="376" spans="1:16" s="58" customFormat="1" ht="110.25" x14ac:dyDescent="0.25">
      <c r="A376" s="54">
        <v>27</v>
      </c>
      <c r="B376" s="55" t="s">
        <v>185</v>
      </c>
      <c r="C376" s="54" t="s">
        <v>840</v>
      </c>
      <c r="D376" s="54" t="s">
        <v>63</v>
      </c>
      <c r="E376" s="55" t="s">
        <v>807</v>
      </c>
      <c r="F376" s="56">
        <v>46059</v>
      </c>
      <c r="G376" s="18">
        <v>2028.6</v>
      </c>
      <c r="H376" s="54" t="s">
        <v>6</v>
      </c>
      <c r="I376" s="54" t="s">
        <v>812</v>
      </c>
      <c r="J376" s="54">
        <v>38917808</v>
      </c>
      <c r="K376" s="54" t="s">
        <v>809</v>
      </c>
      <c r="L376" s="54">
        <v>350</v>
      </c>
      <c r="M376" s="67">
        <v>5796</v>
      </c>
      <c r="N376" s="55" t="s">
        <v>810</v>
      </c>
      <c r="O376" s="15" t="s">
        <v>813</v>
      </c>
      <c r="P376" s="54" t="s">
        <v>176</v>
      </c>
    </row>
    <row r="377" spans="1:16" s="58" customFormat="1" ht="110.25" x14ac:dyDescent="0.25">
      <c r="A377" s="54">
        <v>28</v>
      </c>
      <c r="B377" s="55" t="s">
        <v>185</v>
      </c>
      <c r="C377" s="54" t="s">
        <v>840</v>
      </c>
      <c r="D377" s="54" t="s">
        <v>63</v>
      </c>
      <c r="E377" s="55" t="s">
        <v>838</v>
      </c>
      <c r="F377" s="56">
        <v>46059</v>
      </c>
      <c r="G377" s="18">
        <v>442.5</v>
      </c>
      <c r="H377" s="54" t="s">
        <v>6</v>
      </c>
      <c r="I377" s="54" t="s">
        <v>814</v>
      </c>
      <c r="J377" s="54">
        <v>38080606</v>
      </c>
      <c r="K377" s="54" t="s">
        <v>587</v>
      </c>
      <c r="L377" s="54">
        <v>15</v>
      </c>
      <c r="M377" s="67">
        <v>29500</v>
      </c>
      <c r="N377" s="55" t="s">
        <v>815</v>
      </c>
      <c r="O377" s="15" t="s">
        <v>816</v>
      </c>
      <c r="P377" s="54" t="s">
        <v>176</v>
      </c>
    </row>
    <row r="378" spans="1:16" s="58" customFormat="1" ht="114.6" customHeight="1" x14ac:dyDescent="0.25">
      <c r="A378" s="54">
        <v>29</v>
      </c>
      <c r="B378" s="55" t="s">
        <v>185</v>
      </c>
      <c r="C378" s="54" t="s">
        <v>840</v>
      </c>
      <c r="D378" s="54" t="s">
        <v>63</v>
      </c>
      <c r="E378" s="55" t="s">
        <v>837</v>
      </c>
      <c r="F378" s="56">
        <v>46059</v>
      </c>
      <c r="G378" s="18">
        <v>1499.9449999999999</v>
      </c>
      <c r="H378" s="54" t="s">
        <v>6</v>
      </c>
      <c r="I378" s="54" t="s">
        <v>817</v>
      </c>
      <c r="J378" s="54">
        <v>3056010911</v>
      </c>
      <c r="K378" s="54" t="s">
        <v>197</v>
      </c>
      <c r="L378" s="54">
        <v>26086</v>
      </c>
      <c r="M378" s="67">
        <v>57.5</v>
      </c>
      <c r="N378" s="55" t="s">
        <v>818</v>
      </c>
      <c r="O378" s="15" t="s">
        <v>819</v>
      </c>
      <c r="P378" s="54" t="s">
        <v>176</v>
      </c>
    </row>
    <row r="379" spans="1:16" s="58" customFormat="1" ht="110.25" x14ac:dyDescent="0.25">
      <c r="A379" s="54">
        <v>30</v>
      </c>
      <c r="B379" s="55" t="s">
        <v>185</v>
      </c>
      <c r="C379" s="54" t="s">
        <v>840</v>
      </c>
      <c r="D379" s="54" t="s">
        <v>63</v>
      </c>
      <c r="E379" s="55" t="s">
        <v>820</v>
      </c>
      <c r="F379" s="56">
        <v>46059</v>
      </c>
      <c r="G379" s="18">
        <v>5600</v>
      </c>
      <c r="H379" s="54" t="s">
        <v>6</v>
      </c>
      <c r="I379" s="54" t="s">
        <v>821</v>
      </c>
      <c r="J379" s="54">
        <v>3141801618</v>
      </c>
      <c r="K379" s="54" t="s">
        <v>809</v>
      </c>
      <c r="L379" s="54">
        <v>1400000</v>
      </c>
      <c r="M379" s="67">
        <v>4</v>
      </c>
      <c r="N379" s="55" t="s">
        <v>822</v>
      </c>
      <c r="O379" s="15" t="s">
        <v>823</v>
      </c>
      <c r="P379" s="54" t="s">
        <v>176</v>
      </c>
    </row>
    <row r="380" spans="1:16" s="58" customFormat="1" ht="110.25" x14ac:dyDescent="0.25">
      <c r="A380" s="54">
        <v>31</v>
      </c>
      <c r="B380" s="55" t="s">
        <v>185</v>
      </c>
      <c r="C380" s="54" t="s">
        <v>840</v>
      </c>
      <c r="D380" s="54" t="s">
        <v>63</v>
      </c>
      <c r="E380" s="55" t="s">
        <v>824</v>
      </c>
      <c r="F380" s="56">
        <v>46059</v>
      </c>
      <c r="G380" s="18">
        <v>540</v>
      </c>
      <c r="H380" s="54" t="s">
        <v>6</v>
      </c>
      <c r="I380" s="54" t="s">
        <v>817</v>
      </c>
      <c r="J380" s="54">
        <v>3056010911</v>
      </c>
      <c r="K380" s="54" t="s">
        <v>587</v>
      </c>
      <c r="L380" s="54">
        <v>2700000</v>
      </c>
      <c r="M380" s="67">
        <v>0.2</v>
      </c>
      <c r="N380" s="55" t="s">
        <v>825</v>
      </c>
      <c r="O380" s="15" t="s">
        <v>826</v>
      </c>
      <c r="P380" s="54" t="s">
        <v>176</v>
      </c>
    </row>
    <row r="381" spans="1:16" s="58" customFormat="1" ht="110.25" x14ac:dyDescent="0.25">
      <c r="A381" s="54">
        <v>32</v>
      </c>
      <c r="B381" s="55" t="s">
        <v>185</v>
      </c>
      <c r="C381" s="54" t="s">
        <v>840</v>
      </c>
      <c r="D381" s="54" t="s">
        <v>63</v>
      </c>
      <c r="E381" s="55" t="s">
        <v>839</v>
      </c>
      <c r="F381" s="56">
        <v>46059</v>
      </c>
      <c r="G381" s="18">
        <v>1365</v>
      </c>
      <c r="H381" s="54" t="s">
        <v>6</v>
      </c>
      <c r="I381" s="54" t="s">
        <v>827</v>
      </c>
      <c r="J381" s="54">
        <v>2889407493</v>
      </c>
      <c r="K381" s="54" t="s">
        <v>587</v>
      </c>
      <c r="L381" s="54">
        <v>3</v>
      </c>
      <c r="M381" s="67">
        <v>455000</v>
      </c>
      <c r="N381" s="55" t="s">
        <v>828</v>
      </c>
      <c r="O381" s="15" t="s">
        <v>829</v>
      </c>
      <c r="P381" s="54" t="s">
        <v>176</v>
      </c>
    </row>
    <row r="382" spans="1:16" s="58" customFormat="1" ht="51" customHeight="1" x14ac:dyDescent="0.25">
      <c r="A382" s="54">
        <v>33</v>
      </c>
      <c r="B382" s="55" t="s">
        <v>77</v>
      </c>
      <c r="C382" s="54" t="s">
        <v>73</v>
      </c>
      <c r="D382" s="54" t="s">
        <v>63</v>
      </c>
      <c r="E382" s="55" t="s">
        <v>216</v>
      </c>
      <c r="F382" s="56">
        <v>46058</v>
      </c>
      <c r="G382" s="18">
        <v>1800</v>
      </c>
      <c r="H382" s="54" t="s">
        <v>6</v>
      </c>
      <c r="I382" s="54" t="s">
        <v>1159</v>
      </c>
      <c r="J382" s="54">
        <v>3337119</v>
      </c>
      <c r="K382" s="54" t="s">
        <v>191</v>
      </c>
      <c r="L382" s="54" t="s">
        <v>830</v>
      </c>
      <c r="M382" s="67">
        <v>4485</v>
      </c>
      <c r="N382" s="55" t="s">
        <v>73</v>
      </c>
      <c r="O382" s="15" t="s">
        <v>831</v>
      </c>
      <c r="P382" s="54"/>
    </row>
    <row r="383" spans="1:16" s="58" customFormat="1" ht="48" customHeight="1" x14ac:dyDescent="0.25">
      <c r="A383" s="54">
        <v>34</v>
      </c>
      <c r="B383" s="55" t="s">
        <v>131</v>
      </c>
      <c r="C383" s="54" t="s">
        <v>66</v>
      </c>
      <c r="D383" s="54" t="s">
        <v>63</v>
      </c>
      <c r="E383" s="55" t="s">
        <v>217</v>
      </c>
      <c r="F383" s="56">
        <v>46052</v>
      </c>
      <c r="G383" s="18">
        <v>983.01700000000005</v>
      </c>
      <c r="H383" s="54" t="s">
        <v>6</v>
      </c>
      <c r="I383" s="54" t="s">
        <v>1156</v>
      </c>
      <c r="J383" s="54">
        <v>43729979</v>
      </c>
      <c r="K383" s="54" t="s">
        <v>93</v>
      </c>
      <c r="L383" s="54">
        <v>66063</v>
      </c>
      <c r="M383" s="67">
        <v>14.88</v>
      </c>
      <c r="N383" s="55" t="s">
        <v>201</v>
      </c>
      <c r="O383" s="15" t="s">
        <v>832</v>
      </c>
      <c r="P383" s="54"/>
    </row>
    <row r="384" spans="1:16" s="58" customFormat="1" ht="47.25" x14ac:dyDescent="0.25">
      <c r="A384" s="54">
        <v>35</v>
      </c>
      <c r="B384" s="55" t="s">
        <v>590</v>
      </c>
      <c r="C384" s="54" t="s">
        <v>73</v>
      </c>
      <c r="D384" s="54" t="s">
        <v>63</v>
      </c>
      <c r="E384" s="55" t="s">
        <v>1028</v>
      </c>
      <c r="F384" s="56">
        <v>46065</v>
      </c>
      <c r="G384" s="18">
        <v>826.8</v>
      </c>
      <c r="H384" s="54" t="s">
        <v>6</v>
      </c>
      <c r="I384" s="54" t="s">
        <v>1031</v>
      </c>
      <c r="J384" s="54">
        <v>3337120</v>
      </c>
      <c r="K384" s="54" t="s">
        <v>591</v>
      </c>
      <c r="L384" s="54" t="s">
        <v>1032</v>
      </c>
      <c r="M384" s="67">
        <v>4455.55</v>
      </c>
      <c r="N384" s="55" t="s">
        <v>593</v>
      </c>
      <c r="O384" s="15" t="s">
        <v>1021</v>
      </c>
      <c r="P384" s="54"/>
    </row>
    <row r="385" spans="1:16" s="58" customFormat="1" ht="47.25" x14ac:dyDescent="0.25">
      <c r="A385" s="54">
        <v>36</v>
      </c>
      <c r="B385" s="55" t="s">
        <v>590</v>
      </c>
      <c r="C385" s="54" t="s">
        <v>66</v>
      </c>
      <c r="D385" s="54" t="s">
        <v>63</v>
      </c>
      <c r="E385" s="55" t="s">
        <v>1029</v>
      </c>
      <c r="F385" s="56">
        <v>46069</v>
      </c>
      <c r="G385" s="18">
        <v>242.6</v>
      </c>
      <c r="H385" s="54" t="s">
        <v>6</v>
      </c>
      <c r="I385" s="54" t="s">
        <v>643</v>
      </c>
      <c r="J385" s="54">
        <v>32654545</v>
      </c>
      <c r="K385" s="54" t="s">
        <v>93</v>
      </c>
      <c r="L385" s="54">
        <v>14883.81</v>
      </c>
      <c r="M385" s="67">
        <v>16.3</v>
      </c>
      <c r="N385" s="55"/>
      <c r="O385" s="15" t="s">
        <v>1022</v>
      </c>
      <c r="P385" s="54"/>
    </row>
    <row r="386" spans="1:16" s="58" customFormat="1" ht="47.25" x14ac:dyDescent="0.25">
      <c r="A386" s="54">
        <v>37</v>
      </c>
      <c r="B386" s="55" t="s">
        <v>1025</v>
      </c>
      <c r="C386" s="54" t="s">
        <v>66</v>
      </c>
      <c r="D386" s="54" t="s">
        <v>63</v>
      </c>
      <c r="E386" s="55" t="s">
        <v>1030</v>
      </c>
      <c r="F386" s="56">
        <v>46063</v>
      </c>
      <c r="G386" s="18">
        <v>1358.5</v>
      </c>
      <c r="H386" s="54" t="s">
        <v>6</v>
      </c>
      <c r="I386" s="54" t="s">
        <v>533</v>
      </c>
      <c r="J386" s="54">
        <v>42086719</v>
      </c>
      <c r="K386" s="54" t="s">
        <v>1172</v>
      </c>
      <c r="L386" s="54">
        <v>91302.25</v>
      </c>
      <c r="M386" s="67">
        <v>1487.9480000000001</v>
      </c>
      <c r="N386" s="55" t="s">
        <v>1026</v>
      </c>
      <c r="O386" s="15" t="s">
        <v>1027</v>
      </c>
      <c r="P386" s="54"/>
    </row>
    <row r="387" spans="1:16" s="58" customFormat="1" ht="51" customHeight="1" x14ac:dyDescent="0.25">
      <c r="A387" s="54">
        <v>38</v>
      </c>
      <c r="B387" s="55" t="s">
        <v>1721</v>
      </c>
      <c r="C387" s="54" t="s">
        <v>73</v>
      </c>
      <c r="D387" s="54" t="s">
        <v>63</v>
      </c>
      <c r="E387" s="55" t="s">
        <v>1161</v>
      </c>
      <c r="F387" s="56">
        <v>46072</v>
      </c>
      <c r="G387" s="18">
        <v>302.89999999999998</v>
      </c>
      <c r="H387" s="54" t="s">
        <v>6</v>
      </c>
      <c r="I387" s="54" t="s">
        <v>1159</v>
      </c>
      <c r="J387" s="54" t="s">
        <v>699</v>
      </c>
      <c r="K387" s="54" t="s">
        <v>191</v>
      </c>
      <c r="L387" s="54">
        <v>67.982628000000005</v>
      </c>
      <c r="M387" s="67">
        <v>4455.55</v>
      </c>
      <c r="N387" s="55" t="s">
        <v>73</v>
      </c>
      <c r="O387" s="15" t="s">
        <v>1157</v>
      </c>
      <c r="P387" s="54"/>
    </row>
    <row r="388" spans="1:16" s="58" customFormat="1" ht="51" customHeight="1" x14ac:dyDescent="0.25">
      <c r="A388" s="54">
        <v>39</v>
      </c>
      <c r="B388" s="55" t="s">
        <v>405</v>
      </c>
      <c r="C388" s="54" t="s">
        <v>84</v>
      </c>
      <c r="D388" s="54" t="s">
        <v>63</v>
      </c>
      <c r="E388" s="55" t="s">
        <v>1020</v>
      </c>
      <c r="F388" s="56">
        <v>46070</v>
      </c>
      <c r="G388" s="18">
        <v>269.99</v>
      </c>
      <c r="H388" s="54" t="s">
        <v>6</v>
      </c>
      <c r="I388" s="54" t="s">
        <v>1708</v>
      </c>
      <c r="J388" s="54">
        <v>45744344</v>
      </c>
      <c r="K388" s="54" t="s">
        <v>587</v>
      </c>
      <c r="L388" s="54" t="s">
        <v>1160</v>
      </c>
      <c r="M388" s="67" t="s">
        <v>1709</v>
      </c>
      <c r="N388" s="55" t="s">
        <v>1568</v>
      </c>
      <c r="O388" s="15" t="s">
        <v>1158</v>
      </c>
      <c r="P388" s="54"/>
    </row>
    <row r="389" spans="1:16" s="58" customFormat="1" ht="110.25" x14ac:dyDescent="0.25">
      <c r="A389" s="54">
        <v>40</v>
      </c>
      <c r="B389" s="55" t="s">
        <v>185</v>
      </c>
      <c r="C389" s="54" t="s">
        <v>840</v>
      </c>
      <c r="D389" s="54" t="s">
        <v>63</v>
      </c>
      <c r="E389" s="55" t="s">
        <v>1194</v>
      </c>
      <c r="F389" s="56">
        <v>46077</v>
      </c>
      <c r="G389" s="18">
        <v>256</v>
      </c>
      <c r="H389" s="54" t="s">
        <v>6</v>
      </c>
      <c r="I389" s="54" t="s">
        <v>1195</v>
      </c>
      <c r="J389" s="54">
        <v>2638803434</v>
      </c>
      <c r="K389" s="54" t="s">
        <v>1196</v>
      </c>
      <c r="L389" s="54">
        <v>100000</v>
      </c>
      <c r="M389" s="67">
        <v>2.56</v>
      </c>
      <c r="N389" s="55" t="s">
        <v>1197</v>
      </c>
      <c r="O389" s="15" t="s">
        <v>1198</v>
      </c>
      <c r="P389" s="54" t="s">
        <v>176</v>
      </c>
    </row>
    <row r="390" spans="1:16" s="58" customFormat="1" ht="110.25" x14ac:dyDescent="0.25">
      <c r="A390" s="54">
        <v>41</v>
      </c>
      <c r="B390" s="55" t="s">
        <v>185</v>
      </c>
      <c r="C390" s="54" t="s">
        <v>840</v>
      </c>
      <c r="D390" s="54" t="s">
        <v>63</v>
      </c>
      <c r="E390" s="55" t="s">
        <v>837</v>
      </c>
      <c r="F390" s="56">
        <v>46079</v>
      </c>
      <c r="G390" s="18">
        <v>1375.0550000000001</v>
      </c>
      <c r="H390" s="54" t="s">
        <v>6</v>
      </c>
      <c r="I390" s="54" t="s">
        <v>1199</v>
      </c>
      <c r="J390" s="54">
        <v>3056010911</v>
      </c>
      <c r="K390" s="54" t="s">
        <v>197</v>
      </c>
      <c r="L390" s="54">
        <v>23914</v>
      </c>
      <c r="M390" s="67">
        <v>57.5</v>
      </c>
      <c r="N390" s="55" t="s">
        <v>1200</v>
      </c>
      <c r="O390" s="15" t="s">
        <v>1201</v>
      </c>
      <c r="P390" s="54" t="s">
        <v>176</v>
      </c>
    </row>
    <row r="391" spans="1:16" s="58" customFormat="1" ht="110.25" x14ac:dyDescent="0.25">
      <c r="A391" s="54">
        <v>42</v>
      </c>
      <c r="B391" s="55" t="s">
        <v>185</v>
      </c>
      <c r="C391" s="54" t="s">
        <v>840</v>
      </c>
      <c r="D391" s="54" t="s">
        <v>63</v>
      </c>
      <c r="E391" s="55" t="s">
        <v>1215</v>
      </c>
      <c r="F391" s="56">
        <v>46080</v>
      </c>
      <c r="G391" s="18">
        <v>2030</v>
      </c>
      <c r="H391" s="54" t="s">
        <v>6</v>
      </c>
      <c r="I391" s="54" t="s">
        <v>1202</v>
      </c>
      <c r="J391" s="54">
        <v>3012222007</v>
      </c>
      <c r="K391" s="54" t="s">
        <v>223</v>
      </c>
      <c r="L391" s="54">
        <v>350</v>
      </c>
      <c r="M391" s="67">
        <v>5800</v>
      </c>
      <c r="N391" s="55" t="s">
        <v>810</v>
      </c>
      <c r="O391" s="15" t="s">
        <v>1203</v>
      </c>
      <c r="P391" s="54" t="s">
        <v>176</v>
      </c>
    </row>
    <row r="392" spans="1:16" s="58" customFormat="1" ht="63" x14ac:dyDescent="0.25">
      <c r="A392" s="54">
        <v>43</v>
      </c>
      <c r="B392" s="55" t="s">
        <v>195</v>
      </c>
      <c r="C392" s="54" t="s">
        <v>523</v>
      </c>
      <c r="D392" s="54" t="s">
        <v>64</v>
      </c>
      <c r="E392" s="55" t="s">
        <v>1204</v>
      </c>
      <c r="F392" s="56">
        <v>46078</v>
      </c>
      <c r="G392" s="18">
        <v>349.9</v>
      </c>
      <c r="H392" s="54" t="s">
        <v>6</v>
      </c>
      <c r="I392" s="54" t="s">
        <v>204</v>
      </c>
      <c r="J392" s="54">
        <v>35420080</v>
      </c>
      <c r="K392" s="54" t="s">
        <v>64</v>
      </c>
      <c r="L392" s="54">
        <v>1</v>
      </c>
      <c r="M392" s="67"/>
      <c r="N392" s="55" t="s">
        <v>1205</v>
      </c>
      <c r="O392" s="15" t="s">
        <v>1206</v>
      </c>
      <c r="P392" s="55"/>
    </row>
    <row r="393" spans="1:16" s="58" customFormat="1" ht="63" x14ac:dyDescent="0.25">
      <c r="A393" s="54">
        <v>44</v>
      </c>
      <c r="B393" s="55" t="s">
        <v>195</v>
      </c>
      <c r="C393" s="54" t="s">
        <v>222</v>
      </c>
      <c r="D393" s="54" t="s">
        <v>64</v>
      </c>
      <c r="E393" s="55" t="s">
        <v>218</v>
      </c>
      <c r="F393" s="56">
        <v>46078</v>
      </c>
      <c r="G393" s="18">
        <v>450.1</v>
      </c>
      <c r="H393" s="54" t="s">
        <v>6</v>
      </c>
      <c r="I393" s="54" t="s">
        <v>204</v>
      </c>
      <c r="J393" s="54">
        <v>35420080</v>
      </c>
      <c r="K393" s="54" t="s">
        <v>64</v>
      </c>
      <c r="L393" s="54">
        <v>1</v>
      </c>
      <c r="M393" s="67"/>
      <c r="N393" s="55" t="s">
        <v>1207</v>
      </c>
      <c r="O393" s="15" t="s">
        <v>1208</v>
      </c>
      <c r="P393" s="55"/>
    </row>
    <row r="394" spans="1:16" s="58" customFormat="1" ht="47.25" x14ac:dyDescent="0.25">
      <c r="A394" s="54">
        <v>45</v>
      </c>
      <c r="B394" s="55" t="s">
        <v>195</v>
      </c>
      <c r="C394" s="54" t="s">
        <v>75</v>
      </c>
      <c r="D394" s="54" t="s">
        <v>63</v>
      </c>
      <c r="E394" s="55" t="s">
        <v>1209</v>
      </c>
      <c r="F394" s="56">
        <v>46080</v>
      </c>
      <c r="G394" s="18">
        <v>580.54999999999995</v>
      </c>
      <c r="H394" s="54" t="s">
        <v>6</v>
      </c>
      <c r="I394" s="54" t="s">
        <v>1423</v>
      </c>
      <c r="J394" s="54">
        <v>3573102158</v>
      </c>
      <c r="K394" s="54" t="s">
        <v>587</v>
      </c>
      <c r="L394" s="54">
        <v>1090</v>
      </c>
      <c r="M394" s="67"/>
      <c r="N394" s="55" t="s">
        <v>1024</v>
      </c>
      <c r="O394" s="15" t="s">
        <v>1210</v>
      </c>
      <c r="P394" s="55"/>
    </row>
    <row r="395" spans="1:16" s="58" customFormat="1" ht="78.75" x14ac:dyDescent="0.25">
      <c r="A395" s="54">
        <v>46</v>
      </c>
      <c r="B395" s="55" t="s">
        <v>203</v>
      </c>
      <c r="C395" s="54" t="s">
        <v>81</v>
      </c>
      <c r="D395" s="54" t="s">
        <v>64</v>
      </c>
      <c r="E395" s="55" t="s">
        <v>1211</v>
      </c>
      <c r="F395" s="56">
        <v>46080</v>
      </c>
      <c r="G395" s="18">
        <v>352.8</v>
      </c>
      <c r="H395" s="54" t="s">
        <v>6</v>
      </c>
      <c r="I395" s="54" t="s">
        <v>1212</v>
      </c>
      <c r="J395" s="54">
        <v>40883464</v>
      </c>
      <c r="K395" s="54" t="s">
        <v>64</v>
      </c>
      <c r="L395" s="54">
        <v>1</v>
      </c>
      <c r="M395" s="67">
        <v>352800</v>
      </c>
      <c r="N395" s="55" t="s">
        <v>1213</v>
      </c>
      <c r="O395" s="15" t="s">
        <v>1214</v>
      </c>
      <c r="P395" s="55"/>
    </row>
    <row r="396" spans="1:16" s="58" customFormat="1" ht="110.25" x14ac:dyDescent="0.25">
      <c r="A396" s="54">
        <v>47</v>
      </c>
      <c r="B396" s="55" t="s">
        <v>185</v>
      </c>
      <c r="C396" s="54" t="s">
        <v>840</v>
      </c>
      <c r="D396" s="54" t="s">
        <v>63</v>
      </c>
      <c r="E396" s="55" t="s">
        <v>820</v>
      </c>
      <c r="F396" s="56">
        <v>46084</v>
      </c>
      <c r="G396" s="18">
        <v>2000</v>
      </c>
      <c r="H396" s="54" t="s">
        <v>6</v>
      </c>
      <c r="I396" s="54" t="s">
        <v>1199</v>
      </c>
      <c r="J396" s="54">
        <v>3056010911</v>
      </c>
      <c r="K396" s="54" t="s">
        <v>223</v>
      </c>
      <c r="L396" s="54">
        <v>5000000</v>
      </c>
      <c r="M396" s="67">
        <v>4</v>
      </c>
      <c r="N396" s="55" t="s">
        <v>822</v>
      </c>
      <c r="O396" s="15" t="s">
        <v>1311</v>
      </c>
      <c r="P396" s="54" t="s">
        <v>176</v>
      </c>
    </row>
    <row r="397" spans="1:16" s="58" customFormat="1" ht="110.25" x14ac:dyDescent="0.25">
      <c r="A397" s="54">
        <v>48</v>
      </c>
      <c r="B397" s="55" t="s">
        <v>185</v>
      </c>
      <c r="C397" s="54" t="s">
        <v>840</v>
      </c>
      <c r="D397" s="54" t="s">
        <v>63</v>
      </c>
      <c r="E397" s="55" t="s">
        <v>1312</v>
      </c>
      <c r="F397" s="56">
        <v>46084</v>
      </c>
      <c r="G397" s="18">
        <v>3600</v>
      </c>
      <c r="H397" s="54" t="s">
        <v>6</v>
      </c>
      <c r="I397" s="54" t="s">
        <v>1313</v>
      </c>
      <c r="J397" s="54">
        <v>3541606157</v>
      </c>
      <c r="K397" s="54" t="s">
        <v>223</v>
      </c>
      <c r="L397" s="54">
        <v>900000</v>
      </c>
      <c r="M397" s="67">
        <v>4</v>
      </c>
      <c r="N397" s="55" t="s">
        <v>822</v>
      </c>
      <c r="O397" s="15" t="s">
        <v>1314</v>
      </c>
      <c r="P397" s="54" t="s">
        <v>176</v>
      </c>
    </row>
    <row r="398" spans="1:16" s="58" customFormat="1" ht="85.9" customHeight="1" x14ac:dyDescent="0.25">
      <c r="A398" s="54">
        <v>49</v>
      </c>
      <c r="B398" s="55" t="s">
        <v>77</v>
      </c>
      <c r="C398" s="54" t="s">
        <v>75</v>
      </c>
      <c r="D398" s="54" t="s">
        <v>64</v>
      </c>
      <c r="E398" s="55" t="s">
        <v>1315</v>
      </c>
      <c r="F398" s="56">
        <v>46090</v>
      </c>
      <c r="G398" s="18">
        <v>209.9</v>
      </c>
      <c r="H398" s="54" t="s">
        <v>110</v>
      </c>
      <c r="I398" s="54" t="s">
        <v>1482</v>
      </c>
      <c r="J398" s="54">
        <v>4725941</v>
      </c>
      <c r="K398" s="54" t="s">
        <v>64</v>
      </c>
      <c r="L398" s="54"/>
      <c r="M398" s="67"/>
      <c r="N398" s="55" t="s">
        <v>1316</v>
      </c>
      <c r="O398" s="15" t="s">
        <v>1317</v>
      </c>
      <c r="P398" s="54"/>
    </row>
    <row r="399" spans="1:16" s="58" customFormat="1" ht="110.25" x14ac:dyDescent="0.25">
      <c r="A399" s="54">
        <v>50</v>
      </c>
      <c r="B399" s="55" t="s">
        <v>195</v>
      </c>
      <c r="C399" s="54" t="s">
        <v>75</v>
      </c>
      <c r="D399" s="54" t="s">
        <v>63</v>
      </c>
      <c r="E399" s="55" t="s">
        <v>1318</v>
      </c>
      <c r="F399" s="56">
        <v>46085</v>
      </c>
      <c r="G399" s="18">
        <v>3131.13</v>
      </c>
      <c r="H399" s="54" t="s">
        <v>1366</v>
      </c>
      <c r="I399" s="54" t="s">
        <v>1488</v>
      </c>
      <c r="J399" s="54" t="s">
        <v>1528</v>
      </c>
      <c r="K399" s="54" t="s">
        <v>587</v>
      </c>
      <c r="L399" s="54">
        <v>22097</v>
      </c>
      <c r="M399" s="67"/>
      <c r="N399" s="55" t="s">
        <v>1319</v>
      </c>
      <c r="O399" s="15" t="s">
        <v>1320</v>
      </c>
      <c r="P399" s="54"/>
    </row>
    <row r="400" spans="1:16" s="58" customFormat="1" ht="47.25" x14ac:dyDescent="0.25">
      <c r="A400" s="54">
        <v>51</v>
      </c>
      <c r="B400" s="55" t="s">
        <v>195</v>
      </c>
      <c r="C400" s="54" t="s">
        <v>102</v>
      </c>
      <c r="D400" s="54" t="s">
        <v>63</v>
      </c>
      <c r="E400" s="55" t="s">
        <v>1321</v>
      </c>
      <c r="F400" s="56">
        <v>46085</v>
      </c>
      <c r="G400" s="18">
        <v>1350</v>
      </c>
      <c r="H400" s="54" t="s">
        <v>6</v>
      </c>
      <c r="I400" s="54" t="s">
        <v>1019</v>
      </c>
      <c r="J400" s="54">
        <v>2798518156</v>
      </c>
      <c r="K400" s="54" t="s">
        <v>169</v>
      </c>
      <c r="L400" s="54">
        <v>100</v>
      </c>
      <c r="M400" s="67">
        <v>13500</v>
      </c>
      <c r="N400" s="55" t="s">
        <v>1023</v>
      </c>
      <c r="O400" s="15" t="s">
        <v>1322</v>
      </c>
      <c r="P400" s="54"/>
    </row>
    <row r="401" spans="1:16" s="58" customFormat="1" ht="80.45" customHeight="1" x14ac:dyDescent="0.25">
      <c r="A401" s="54">
        <v>52</v>
      </c>
      <c r="B401" s="55" t="s">
        <v>203</v>
      </c>
      <c r="C401" s="54" t="s">
        <v>538</v>
      </c>
      <c r="D401" s="54" t="s">
        <v>63</v>
      </c>
      <c r="E401" s="55" t="s">
        <v>1424</v>
      </c>
      <c r="F401" s="56">
        <v>46094</v>
      </c>
      <c r="G401" s="18">
        <v>401.29</v>
      </c>
      <c r="H401" s="54" t="s">
        <v>6</v>
      </c>
      <c r="I401" s="54" t="s">
        <v>1483</v>
      </c>
      <c r="J401" s="54">
        <v>2888117571</v>
      </c>
      <c r="K401" s="54" t="s">
        <v>197</v>
      </c>
      <c r="L401" s="54">
        <v>1341</v>
      </c>
      <c r="M401" s="67"/>
      <c r="N401" s="55" t="s">
        <v>1425</v>
      </c>
      <c r="O401" s="15" t="s">
        <v>1426</v>
      </c>
      <c r="P401" s="55"/>
    </row>
    <row r="402" spans="1:16" s="58" customFormat="1" ht="78" customHeight="1" x14ac:dyDescent="0.25">
      <c r="A402" s="54">
        <v>53</v>
      </c>
      <c r="B402" s="55" t="s">
        <v>195</v>
      </c>
      <c r="C402" s="54" t="s">
        <v>75</v>
      </c>
      <c r="D402" s="54" t="s">
        <v>63</v>
      </c>
      <c r="E402" s="55" t="s">
        <v>1427</v>
      </c>
      <c r="F402" s="56">
        <v>46097</v>
      </c>
      <c r="G402" s="18">
        <v>251</v>
      </c>
      <c r="H402" s="54" t="s">
        <v>110</v>
      </c>
      <c r="I402" s="54" t="s">
        <v>1484</v>
      </c>
      <c r="J402" s="54">
        <v>43808856</v>
      </c>
      <c r="K402" s="54" t="s">
        <v>587</v>
      </c>
      <c r="L402" s="54">
        <v>1305</v>
      </c>
      <c r="M402" s="67"/>
      <c r="N402" s="55" t="s">
        <v>1434</v>
      </c>
      <c r="O402" s="15" t="s">
        <v>1428</v>
      </c>
      <c r="P402" s="55"/>
    </row>
    <row r="403" spans="1:16" s="58" customFormat="1" ht="148.15" customHeight="1" x14ac:dyDescent="0.25">
      <c r="A403" s="54">
        <v>54</v>
      </c>
      <c r="B403" s="55" t="s">
        <v>195</v>
      </c>
      <c r="C403" s="54" t="s">
        <v>75</v>
      </c>
      <c r="D403" s="54" t="s">
        <v>63</v>
      </c>
      <c r="E403" s="55" t="s">
        <v>1427</v>
      </c>
      <c r="F403" s="56">
        <v>46097</v>
      </c>
      <c r="G403" s="18">
        <v>842.52</v>
      </c>
      <c r="H403" s="54" t="s">
        <v>110</v>
      </c>
      <c r="I403" s="54" t="s">
        <v>1485</v>
      </c>
      <c r="J403" s="54">
        <v>30109129</v>
      </c>
      <c r="K403" s="54" t="s">
        <v>587</v>
      </c>
      <c r="L403" s="54">
        <v>15950</v>
      </c>
      <c r="M403" s="67"/>
      <c r="N403" s="55" t="s">
        <v>1433</v>
      </c>
      <c r="O403" s="15" t="s">
        <v>1429</v>
      </c>
      <c r="P403" s="55"/>
    </row>
    <row r="404" spans="1:16" s="58" customFormat="1" ht="100.9" customHeight="1" x14ac:dyDescent="0.25">
      <c r="A404" s="54">
        <v>55</v>
      </c>
      <c r="B404" s="55" t="s">
        <v>195</v>
      </c>
      <c r="C404" s="54" t="s">
        <v>75</v>
      </c>
      <c r="D404" s="54" t="s">
        <v>63</v>
      </c>
      <c r="E404" s="55" t="s">
        <v>1430</v>
      </c>
      <c r="F404" s="56">
        <v>46097</v>
      </c>
      <c r="G404" s="18">
        <v>333.63</v>
      </c>
      <c r="H404" s="54" t="s">
        <v>110</v>
      </c>
      <c r="I404" s="54" t="s">
        <v>1486</v>
      </c>
      <c r="J404" s="54">
        <v>38218086</v>
      </c>
      <c r="K404" s="54" t="s">
        <v>587</v>
      </c>
      <c r="L404" s="54">
        <v>32650</v>
      </c>
      <c r="M404" s="67"/>
      <c r="N404" s="55" t="s">
        <v>1435</v>
      </c>
      <c r="O404" s="15" t="s">
        <v>1431</v>
      </c>
      <c r="P404" s="55"/>
    </row>
    <row r="405" spans="1:16" s="58" customFormat="1" ht="64.150000000000006" customHeight="1" x14ac:dyDescent="0.25">
      <c r="A405" s="54">
        <v>56</v>
      </c>
      <c r="B405" s="55" t="s">
        <v>1432</v>
      </c>
      <c r="C405" s="54" t="s">
        <v>66</v>
      </c>
      <c r="D405" s="54" t="s">
        <v>63</v>
      </c>
      <c r="E405" s="55" t="s">
        <v>217</v>
      </c>
      <c r="F405" s="56">
        <v>46101</v>
      </c>
      <c r="G405" s="18">
        <v>212</v>
      </c>
      <c r="H405" s="54" t="s">
        <v>6</v>
      </c>
      <c r="I405" s="54" t="s">
        <v>533</v>
      </c>
      <c r="J405" s="54">
        <v>42086719</v>
      </c>
      <c r="K405" s="54" t="s">
        <v>248</v>
      </c>
      <c r="L405" s="54">
        <v>16000</v>
      </c>
      <c r="M405" s="67">
        <v>13.25</v>
      </c>
      <c r="N405" s="55" t="s">
        <v>201</v>
      </c>
      <c r="O405" s="15" t="s">
        <v>1487</v>
      </c>
      <c r="P405" s="55"/>
    </row>
    <row r="406" spans="1:16" s="58" customFormat="1" ht="110.25" x14ac:dyDescent="0.25">
      <c r="A406" s="54">
        <v>57</v>
      </c>
      <c r="B406" s="55" t="s">
        <v>185</v>
      </c>
      <c r="C406" s="54" t="s">
        <v>840</v>
      </c>
      <c r="D406" s="54" t="s">
        <v>63</v>
      </c>
      <c r="E406" s="55" t="s">
        <v>1563</v>
      </c>
      <c r="F406" s="56">
        <v>46111</v>
      </c>
      <c r="G406" s="18">
        <v>3143.6</v>
      </c>
      <c r="H406" s="54" t="s">
        <v>6</v>
      </c>
      <c r="I406" s="54" t="s">
        <v>1202</v>
      </c>
      <c r="J406" s="54">
        <v>3012222007</v>
      </c>
      <c r="K406" s="54" t="s">
        <v>223</v>
      </c>
      <c r="L406" s="54">
        <v>542</v>
      </c>
      <c r="M406" s="67">
        <v>5800</v>
      </c>
      <c r="N406" s="55" t="s">
        <v>1564</v>
      </c>
      <c r="O406" s="15" t="s">
        <v>1565</v>
      </c>
      <c r="P406" s="54" t="s">
        <v>176</v>
      </c>
    </row>
    <row r="407" spans="1:16" s="58" customFormat="1" ht="45" customHeight="1" x14ac:dyDescent="0.25">
      <c r="A407" s="54">
        <v>58</v>
      </c>
      <c r="B407" s="55" t="s">
        <v>195</v>
      </c>
      <c r="C407" s="54" t="s">
        <v>73</v>
      </c>
      <c r="D407" s="54" t="s">
        <v>64</v>
      </c>
      <c r="E407" s="55" t="s">
        <v>213</v>
      </c>
      <c r="F407" s="56">
        <v>46105</v>
      </c>
      <c r="G407" s="18">
        <v>647.52</v>
      </c>
      <c r="H407" s="54" t="s">
        <v>6</v>
      </c>
      <c r="I407" s="54" t="s">
        <v>221</v>
      </c>
      <c r="J407" s="54">
        <v>3337119</v>
      </c>
      <c r="K407" s="54" t="s">
        <v>223</v>
      </c>
      <c r="L407" s="54">
        <v>2335</v>
      </c>
      <c r="M407" s="67"/>
      <c r="N407" s="55" t="s">
        <v>1566</v>
      </c>
      <c r="O407" s="15" t="s">
        <v>1567</v>
      </c>
      <c r="P407" s="55"/>
    </row>
    <row r="408" spans="1:16" s="58" customFormat="1" ht="47.25" x14ac:dyDescent="0.25">
      <c r="A408" s="54">
        <v>59</v>
      </c>
      <c r="B408" s="55" t="s">
        <v>195</v>
      </c>
      <c r="C408" s="54" t="s">
        <v>75</v>
      </c>
      <c r="D408" s="54" t="s">
        <v>63</v>
      </c>
      <c r="E408" s="55" t="s">
        <v>1318</v>
      </c>
      <c r="F408" s="56">
        <v>46119</v>
      </c>
      <c r="G408" s="18">
        <v>365.75</v>
      </c>
      <c r="H408" s="54" t="s">
        <v>1713</v>
      </c>
      <c r="I408" s="54" t="s">
        <v>1710</v>
      </c>
      <c r="J408" s="54">
        <v>3485705945</v>
      </c>
      <c r="K408" s="54" t="s">
        <v>587</v>
      </c>
      <c r="L408" s="54">
        <v>55</v>
      </c>
      <c r="M408" s="67"/>
      <c r="N408" s="55" t="s">
        <v>1711</v>
      </c>
      <c r="O408" s="15" t="s">
        <v>1712</v>
      </c>
      <c r="P408" s="55"/>
    </row>
    <row r="409" spans="1:16" s="58" customFormat="1" ht="111.6" customHeight="1" x14ac:dyDescent="0.25">
      <c r="A409" s="54">
        <v>60</v>
      </c>
      <c r="B409" s="55" t="s">
        <v>185</v>
      </c>
      <c r="C409" s="54" t="s">
        <v>840</v>
      </c>
      <c r="D409" s="54" t="s">
        <v>63</v>
      </c>
      <c r="E409" s="55" t="s">
        <v>1759</v>
      </c>
      <c r="F409" s="56">
        <v>46119</v>
      </c>
      <c r="G409" s="18">
        <v>612</v>
      </c>
      <c r="H409" s="54" t="s">
        <v>6</v>
      </c>
      <c r="I409" s="54" t="s">
        <v>1313</v>
      </c>
      <c r="J409" s="54">
        <v>3541606157</v>
      </c>
      <c r="K409" s="54" t="s">
        <v>1753</v>
      </c>
      <c r="L409" s="54">
        <v>20000</v>
      </c>
      <c r="M409" s="67">
        <v>30.6</v>
      </c>
      <c r="N409" s="55" t="s">
        <v>1722</v>
      </c>
      <c r="O409" s="55" t="s">
        <v>1723</v>
      </c>
      <c r="P409" s="54" t="s">
        <v>176</v>
      </c>
    </row>
    <row r="410" spans="1:16" s="58" customFormat="1" ht="110.25" x14ac:dyDescent="0.25">
      <c r="A410" s="54">
        <v>61</v>
      </c>
      <c r="B410" s="55" t="s">
        <v>185</v>
      </c>
      <c r="C410" s="54" t="s">
        <v>840</v>
      </c>
      <c r="D410" s="54" t="s">
        <v>63</v>
      </c>
      <c r="E410" s="55" t="s">
        <v>1760</v>
      </c>
      <c r="F410" s="56">
        <v>46119</v>
      </c>
      <c r="G410" s="18">
        <v>725.8</v>
      </c>
      <c r="H410" s="54" t="s">
        <v>6</v>
      </c>
      <c r="I410" s="54" t="s">
        <v>1313</v>
      </c>
      <c r="J410" s="54">
        <v>3541606157</v>
      </c>
      <c r="K410" s="54" t="s">
        <v>587</v>
      </c>
      <c r="L410" s="54">
        <v>150</v>
      </c>
      <c r="M410" s="67">
        <v>4838.67</v>
      </c>
      <c r="N410" s="55" t="s">
        <v>1724</v>
      </c>
      <c r="O410" s="55" t="s">
        <v>1725</v>
      </c>
      <c r="P410" s="54" t="s">
        <v>176</v>
      </c>
    </row>
    <row r="411" spans="1:16" s="58" customFormat="1" ht="110.25" x14ac:dyDescent="0.25">
      <c r="A411" s="54">
        <v>62</v>
      </c>
      <c r="B411" s="55" t="s">
        <v>185</v>
      </c>
      <c r="C411" s="54" t="s">
        <v>74</v>
      </c>
      <c r="D411" s="54" t="s">
        <v>64</v>
      </c>
      <c r="E411" s="55" t="s">
        <v>1761</v>
      </c>
      <c r="F411" s="56">
        <v>46120</v>
      </c>
      <c r="G411" s="18">
        <v>434.4</v>
      </c>
      <c r="H411" s="54" t="s">
        <v>6</v>
      </c>
      <c r="I411" s="54"/>
      <c r="J411" s="54"/>
      <c r="K411" s="54"/>
      <c r="L411" s="54"/>
      <c r="M411" s="67"/>
      <c r="N411" s="55" t="s">
        <v>1726</v>
      </c>
      <c r="O411" s="55" t="s">
        <v>1727</v>
      </c>
      <c r="P411" s="54"/>
    </row>
    <row r="412" spans="1:16" s="58" customFormat="1" ht="110.25" x14ac:dyDescent="0.25">
      <c r="A412" s="54">
        <v>63</v>
      </c>
      <c r="B412" s="55" t="s">
        <v>185</v>
      </c>
      <c r="C412" s="54" t="s">
        <v>173</v>
      </c>
      <c r="D412" s="54" t="s">
        <v>63</v>
      </c>
      <c r="E412" s="55" t="s">
        <v>1762</v>
      </c>
      <c r="F412" s="56">
        <v>46120</v>
      </c>
      <c r="G412" s="18">
        <v>430.91300000000001</v>
      </c>
      <c r="H412" s="54" t="s">
        <v>6</v>
      </c>
      <c r="I412" s="54" t="s">
        <v>1313</v>
      </c>
      <c r="J412" s="54">
        <v>3541606157</v>
      </c>
      <c r="K412" s="54" t="s">
        <v>587</v>
      </c>
      <c r="L412" s="54">
        <v>5450</v>
      </c>
      <c r="M412" s="67">
        <v>79.069999999999993</v>
      </c>
      <c r="N412" s="55" t="s">
        <v>1728</v>
      </c>
      <c r="O412" s="55" t="s">
        <v>1729</v>
      </c>
      <c r="P412" s="54" t="s">
        <v>176</v>
      </c>
    </row>
    <row r="413" spans="1:16" s="58" customFormat="1" ht="110.25" x14ac:dyDescent="0.25">
      <c r="A413" s="54">
        <v>64</v>
      </c>
      <c r="B413" s="55" t="s">
        <v>185</v>
      </c>
      <c r="C413" s="54" t="s">
        <v>840</v>
      </c>
      <c r="D413" s="54" t="s">
        <v>63</v>
      </c>
      <c r="E413" s="55" t="s">
        <v>1763</v>
      </c>
      <c r="F413" s="56">
        <v>46120</v>
      </c>
      <c r="G413" s="18">
        <v>409.5</v>
      </c>
      <c r="H413" s="54" t="s">
        <v>6</v>
      </c>
      <c r="I413" s="54" t="s">
        <v>1730</v>
      </c>
      <c r="J413" s="54">
        <v>3060200728</v>
      </c>
      <c r="K413" s="54" t="s">
        <v>1753</v>
      </c>
      <c r="L413" s="54">
        <v>3000</v>
      </c>
      <c r="M413" s="67">
        <v>136.5</v>
      </c>
      <c r="N413" s="55" t="s">
        <v>1731</v>
      </c>
      <c r="O413" s="55" t="s">
        <v>1732</v>
      </c>
      <c r="P413" s="54" t="s">
        <v>176</v>
      </c>
    </row>
    <row r="414" spans="1:16" s="58" customFormat="1" ht="110.25" x14ac:dyDescent="0.25">
      <c r="A414" s="54">
        <v>65</v>
      </c>
      <c r="B414" s="55" t="s">
        <v>185</v>
      </c>
      <c r="C414" s="54" t="s">
        <v>840</v>
      </c>
      <c r="D414" s="54" t="s">
        <v>63</v>
      </c>
      <c r="E414" s="55" t="s">
        <v>1763</v>
      </c>
      <c r="F414" s="56">
        <v>46120</v>
      </c>
      <c r="G414" s="18">
        <v>253.5</v>
      </c>
      <c r="H414" s="54" t="s">
        <v>6</v>
      </c>
      <c r="I414" s="54" t="s">
        <v>1313</v>
      </c>
      <c r="J414" s="54" t="s">
        <v>1733</v>
      </c>
      <c r="K414" s="54" t="s">
        <v>1753</v>
      </c>
      <c r="L414" s="54">
        <v>3000</v>
      </c>
      <c r="M414" s="67">
        <v>84.5</v>
      </c>
      <c r="N414" s="55" t="s">
        <v>1734</v>
      </c>
      <c r="O414" s="55" t="s">
        <v>1735</v>
      </c>
      <c r="P414" s="54" t="s">
        <v>176</v>
      </c>
    </row>
    <row r="415" spans="1:16" s="58" customFormat="1" ht="110.25" x14ac:dyDescent="0.25">
      <c r="A415" s="54">
        <v>66</v>
      </c>
      <c r="B415" s="55" t="s">
        <v>185</v>
      </c>
      <c r="C415" s="54" t="s">
        <v>840</v>
      </c>
      <c r="D415" s="54" t="s">
        <v>63</v>
      </c>
      <c r="E415" s="55" t="s">
        <v>1758</v>
      </c>
      <c r="F415" s="56">
        <v>46120</v>
      </c>
      <c r="G415" s="18">
        <v>710.8</v>
      </c>
      <c r="H415" s="54" t="s">
        <v>6</v>
      </c>
      <c r="I415" s="54" t="s">
        <v>1199</v>
      </c>
      <c r="J415" s="54">
        <v>3056010911</v>
      </c>
      <c r="K415" s="54" t="s">
        <v>169</v>
      </c>
      <c r="L415" s="54">
        <v>910</v>
      </c>
      <c r="M415" s="67">
        <v>781.1</v>
      </c>
      <c r="N415" s="55" t="s">
        <v>1736</v>
      </c>
      <c r="O415" s="55" t="s">
        <v>1737</v>
      </c>
      <c r="P415" s="54" t="s">
        <v>176</v>
      </c>
    </row>
    <row r="416" spans="1:16" s="58" customFormat="1" ht="110.25" x14ac:dyDescent="0.25">
      <c r="A416" s="54">
        <v>67</v>
      </c>
      <c r="B416" s="55" t="s">
        <v>185</v>
      </c>
      <c r="C416" s="54" t="s">
        <v>173</v>
      </c>
      <c r="D416" s="54" t="s">
        <v>63</v>
      </c>
      <c r="E416" s="55" t="s">
        <v>1758</v>
      </c>
      <c r="F416" s="56">
        <v>46120</v>
      </c>
      <c r="G416" s="18">
        <v>696</v>
      </c>
      <c r="H416" s="54" t="s">
        <v>6</v>
      </c>
      <c r="I416" s="54" t="s">
        <v>1738</v>
      </c>
      <c r="J416" s="54">
        <v>3812403968</v>
      </c>
      <c r="K416" s="54" t="s">
        <v>169</v>
      </c>
      <c r="L416" s="54">
        <v>900</v>
      </c>
      <c r="M416" s="67">
        <v>773.33</v>
      </c>
      <c r="N416" s="55" t="s">
        <v>1739</v>
      </c>
      <c r="O416" s="55" t="s">
        <v>1740</v>
      </c>
      <c r="P416" s="54" t="s">
        <v>176</v>
      </c>
    </row>
    <row r="417" spans="1:16" s="58" customFormat="1" ht="110.25" x14ac:dyDescent="0.25">
      <c r="A417" s="54">
        <v>68</v>
      </c>
      <c r="B417" s="55" t="s">
        <v>185</v>
      </c>
      <c r="C417" s="54" t="s">
        <v>840</v>
      </c>
      <c r="D417" s="54" t="s">
        <v>63</v>
      </c>
      <c r="E417" s="55" t="s">
        <v>1757</v>
      </c>
      <c r="F417" s="56">
        <v>46120</v>
      </c>
      <c r="G417" s="18">
        <v>545.68799999999999</v>
      </c>
      <c r="H417" s="54" t="s">
        <v>6</v>
      </c>
      <c r="I417" s="54" t="s">
        <v>1741</v>
      </c>
      <c r="J417" s="54">
        <v>3289100455</v>
      </c>
      <c r="K417" s="54" t="s">
        <v>1753</v>
      </c>
      <c r="L417" s="54">
        <v>1590</v>
      </c>
      <c r="M417" s="67">
        <v>343.2</v>
      </c>
      <c r="N417" s="55" t="s">
        <v>1742</v>
      </c>
      <c r="O417" s="55" t="s">
        <v>1743</v>
      </c>
      <c r="P417" s="54" t="s">
        <v>176</v>
      </c>
    </row>
    <row r="418" spans="1:16" s="58" customFormat="1" ht="110.25" x14ac:dyDescent="0.25">
      <c r="A418" s="54">
        <v>69</v>
      </c>
      <c r="B418" s="55" t="s">
        <v>185</v>
      </c>
      <c r="C418" s="54" t="s">
        <v>840</v>
      </c>
      <c r="D418" s="54" t="s">
        <v>63</v>
      </c>
      <c r="E418" s="55" t="s">
        <v>1757</v>
      </c>
      <c r="F418" s="56">
        <v>46120</v>
      </c>
      <c r="G418" s="18">
        <v>413.67</v>
      </c>
      <c r="H418" s="54" t="s">
        <v>6</v>
      </c>
      <c r="I418" s="54" t="s">
        <v>1744</v>
      </c>
      <c r="J418" s="54">
        <v>2919504963</v>
      </c>
      <c r="K418" s="54" t="s">
        <v>1196</v>
      </c>
      <c r="L418" s="54">
        <v>750</v>
      </c>
      <c r="M418" s="67">
        <v>551.55999999999995</v>
      </c>
      <c r="N418" s="55" t="s">
        <v>1745</v>
      </c>
      <c r="O418" s="55" t="s">
        <v>1746</v>
      </c>
      <c r="P418" s="54" t="s">
        <v>176</v>
      </c>
    </row>
    <row r="419" spans="1:16" s="58" customFormat="1" ht="110.25" x14ac:dyDescent="0.25">
      <c r="A419" s="54">
        <v>70</v>
      </c>
      <c r="B419" s="55" t="s">
        <v>185</v>
      </c>
      <c r="C419" s="54" t="s">
        <v>679</v>
      </c>
      <c r="D419" s="54" t="s">
        <v>64</v>
      </c>
      <c r="E419" s="55" t="s">
        <v>1756</v>
      </c>
      <c r="F419" s="56">
        <v>46125</v>
      </c>
      <c r="G419" s="18">
        <v>60000</v>
      </c>
      <c r="H419" s="54" t="s">
        <v>6</v>
      </c>
      <c r="I419" s="54"/>
      <c r="J419" s="54"/>
      <c r="K419" s="54"/>
      <c r="L419" s="54"/>
      <c r="M419" s="67"/>
      <c r="N419" s="55" t="s">
        <v>1747</v>
      </c>
      <c r="O419" s="55" t="s">
        <v>1748</v>
      </c>
      <c r="P419" s="54"/>
    </row>
    <row r="420" spans="1:16" s="58" customFormat="1" ht="78.75" x14ac:dyDescent="0.25">
      <c r="A420" s="54">
        <v>71</v>
      </c>
      <c r="B420" s="55" t="s">
        <v>203</v>
      </c>
      <c r="C420" s="54" t="s">
        <v>569</v>
      </c>
      <c r="D420" s="54" t="s">
        <v>64</v>
      </c>
      <c r="E420" s="55" t="s">
        <v>1749</v>
      </c>
      <c r="F420" s="56">
        <v>46120</v>
      </c>
      <c r="G420" s="18">
        <v>296.10000000000002</v>
      </c>
      <c r="H420" s="54" t="s">
        <v>6</v>
      </c>
      <c r="I420" s="54"/>
      <c r="J420" s="54"/>
      <c r="K420" s="54" t="s">
        <v>64</v>
      </c>
      <c r="L420" s="54">
        <v>47</v>
      </c>
      <c r="M420" s="67"/>
      <c r="N420" s="55" t="s">
        <v>1754</v>
      </c>
      <c r="O420" s="55" t="s">
        <v>1750</v>
      </c>
      <c r="P420" s="54"/>
    </row>
    <row r="421" spans="1:16" s="58" customFormat="1" ht="47.25" x14ac:dyDescent="0.25">
      <c r="A421" s="54">
        <v>72</v>
      </c>
      <c r="B421" s="55" t="s">
        <v>195</v>
      </c>
      <c r="C421" s="54" t="s">
        <v>954</v>
      </c>
      <c r="D421" s="54" t="s">
        <v>64</v>
      </c>
      <c r="E421" s="55" t="s">
        <v>1755</v>
      </c>
      <c r="F421" s="56">
        <v>46037</v>
      </c>
      <c r="G421" s="18">
        <v>1588.91</v>
      </c>
      <c r="H421" s="54" t="s">
        <v>6</v>
      </c>
      <c r="I421" s="54" t="s">
        <v>221</v>
      </c>
      <c r="J421" s="54">
        <v>3337119</v>
      </c>
      <c r="K421" s="54" t="s">
        <v>64</v>
      </c>
      <c r="L421" s="54">
        <v>1</v>
      </c>
      <c r="M421" s="67">
        <v>1588908.78</v>
      </c>
      <c r="N421" s="55" t="s">
        <v>1751</v>
      </c>
      <c r="O421" s="55" t="s">
        <v>1752</v>
      </c>
      <c r="P421" s="54"/>
    </row>
    <row r="422" spans="1:16" x14ac:dyDescent="0.25">
      <c r="A422" s="49"/>
      <c r="B422" s="50" t="s">
        <v>42</v>
      </c>
      <c r="C422" s="51"/>
      <c r="D422" s="51"/>
      <c r="E422" s="52"/>
      <c r="F422" s="49"/>
      <c r="G422" s="57"/>
      <c r="H422" s="49"/>
      <c r="I422" s="49"/>
      <c r="J422" s="49"/>
      <c r="K422" s="49"/>
      <c r="L422" s="49"/>
      <c r="M422" s="63"/>
      <c r="N422" s="52"/>
      <c r="O422" s="91"/>
      <c r="P422" s="52"/>
    </row>
    <row r="423" spans="1:16" s="58" customFormat="1" ht="35.450000000000003" customHeight="1" x14ac:dyDescent="0.25">
      <c r="A423" s="54">
        <v>1</v>
      </c>
      <c r="B423" s="55" t="s">
        <v>103</v>
      </c>
      <c r="C423" s="54" t="s">
        <v>102</v>
      </c>
      <c r="D423" s="54" t="s">
        <v>63</v>
      </c>
      <c r="E423" s="55" t="s">
        <v>114</v>
      </c>
      <c r="F423" s="56">
        <v>46024</v>
      </c>
      <c r="G423" s="18">
        <v>675</v>
      </c>
      <c r="H423" s="54" t="s">
        <v>6</v>
      </c>
      <c r="I423" s="54" t="s">
        <v>411</v>
      </c>
      <c r="J423" s="54">
        <v>46019049</v>
      </c>
      <c r="K423" s="54" t="s">
        <v>169</v>
      </c>
      <c r="L423" s="54">
        <v>56.25</v>
      </c>
      <c r="M423" s="67">
        <v>12000</v>
      </c>
      <c r="N423" s="61" t="s">
        <v>95</v>
      </c>
      <c r="O423" s="95" t="s">
        <v>115</v>
      </c>
      <c r="P423" s="61"/>
    </row>
    <row r="424" spans="1:16" s="58" customFormat="1" ht="31.5" x14ac:dyDescent="0.25">
      <c r="A424" s="54">
        <v>2</v>
      </c>
      <c r="B424" s="55" t="s">
        <v>211</v>
      </c>
      <c r="C424" s="54" t="s">
        <v>225</v>
      </c>
      <c r="D424" s="54" t="s">
        <v>63</v>
      </c>
      <c r="E424" s="55" t="s">
        <v>224</v>
      </c>
      <c r="F424" s="56">
        <v>46035</v>
      </c>
      <c r="G424" s="18">
        <v>600</v>
      </c>
      <c r="H424" s="54" t="s">
        <v>6</v>
      </c>
      <c r="I424" s="54" t="s">
        <v>735</v>
      </c>
      <c r="J424" s="54">
        <v>2525209618</v>
      </c>
      <c r="K424" s="54" t="s">
        <v>279</v>
      </c>
      <c r="L424" s="54" t="s">
        <v>227</v>
      </c>
      <c r="M424" s="67" t="s">
        <v>228</v>
      </c>
      <c r="N424" s="61" t="s">
        <v>226</v>
      </c>
      <c r="O424" s="95" t="s">
        <v>212</v>
      </c>
      <c r="P424" s="61"/>
    </row>
    <row r="425" spans="1:16" s="58" customFormat="1" ht="63" x14ac:dyDescent="0.25">
      <c r="A425" s="54">
        <v>3</v>
      </c>
      <c r="B425" s="55" t="s">
        <v>1216</v>
      </c>
      <c r="C425" s="54" t="s">
        <v>225</v>
      </c>
      <c r="D425" s="54" t="s">
        <v>63</v>
      </c>
      <c r="E425" s="55" t="s">
        <v>1217</v>
      </c>
      <c r="F425" s="56">
        <v>46069</v>
      </c>
      <c r="G425" s="18">
        <v>270</v>
      </c>
      <c r="H425" s="54" t="s">
        <v>6</v>
      </c>
      <c r="I425" s="54" t="s">
        <v>735</v>
      </c>
      <c r="J425" s="54">
        <v>2525209619</v>
      </c>
      <c r="K425" s="54" t="s">
        <v>279</v>
      </c>
      <c r="L425" s="54" t="s">
        <v>1218</v>
      </c>
      <c r="M425" s="87"/>
      <c r="N425" s="61" t="s">
        <v>1219</v>
      </c>
      <c r="O425" s="95" t="s">
        <v>1220</v>
      </c>
      <c r="P425" s="61"/>
    </row>
    <row r="426" spans="1:16" s="58" customFormat="1" ht="63" x14ac:dyDescent="0.25">
      <c r="A426" s="54">
        <v>4</v>
      </c>
      <c r="B426" s="55" t="s">
        <v>211</v>
      </c>
      <c r="C426" s="54" t="s">
        <v>66</v>
      </c>
      <c r="D426" s="54" t="s">
        <v>63</v>
      </c>
      <c r="E426" s="55" t="s">
        <v>1569</v>
      </c>
      <c r="F426" s="56">
        <v>46087</v>
      </c>
      <c r="G426" s="18">
        <v>1177.7</v>
      </c>
      <c r="H426" s="54" t="s">
        <v>6</v>
      </c>
      <c r="I426" s="54" t="s">
        <v>1570</v>
      </c>
      <c r="J426" s="54">
        <v>32654545</v>
      </c>
      <c r="K426" s="54" t="s">
        <v>1571</v>
      </c>
      <c r="L426" s="54">
        <v>58828</v>
      </c>
      <c r="M426" s="67">
        <v>20</v>
      </c>
      <c r="N426" s="61" t="s">
        <v>1572</v>
      </c>
      <c r="O426" s="95" t="s">
        <v>1573</v>
      </c>
      <c r="P426" s="61"/>
    </row>
    <row r="427" spans="1:16" s="58" customFormat="1" ht="63" x14ac:dyDescent="0.25">
      <c r="A427" s="54">
        <v>5</v>
      </c>
      <c r="B427" s="55" t="s">
        <v>1216</v>
      </c>
      <c r="C427" s="54" t="s">
        <v>840</v>
      </c>
      <c r="D427" s="54" t="s">
        <v>63</v>
      </c>
      <c r="E427" s="55" t="s">
        <v>1323</v>
      </c>
      <c r="F427" s="56">
        <v>46090</v>
      </c>
      <c r="G427" s="18">
        <v>7550</v>
      </c>
      <c r="H427" s="54" t="s">
        <v>6</v>
      </c>
      <c r="I427" s="54" t="s">
        <v>1574</v>
      </c>
      <c r="J427" s="54">
        <v>35620533</v>
      </c>
      <c r="K427" s="54" t="s">
        <v>1117</v>
      </c>
      <c r="L427" s="54">
        <v>1</v>
      </c>
      <c r="M427" s="67">
        <v>7550000</v>
      </c>
      <c r="N427" s="61"/>
      <c r="O427" s="95" t="s">
        <v>1324</v>
      </c>
      <c r="P427" s="61"/>
    </row>
    <row r="428" spans="1:16" s="58" customFormat="1" ht="63" x14ac:dyDescent="0.25">
      <c r="A428" s="54">
        <v>6</v>
      </c>
      <c r="B428" s="55" t="s">
        <v>1216</v>
      </c>
      <c r="C428" s="54" t="s">
        <v>225</v>
      </c>
      <c r="D428" s="54" t="s">
        <v>63</v>
      </c>
      <c r="E428" s="55" t="s">
        <v>1217</v>
      </c>
      <c r="F428" s="56">
        <v>46126</v>
      </c>
      <c r="G428" s="18">
        <v>270</v>
      </c>
      <c r="H428" s="54" t="s">
        <v>6</v>
      </c>
      <c r="I428" s="54"/>
      <c r="J428" s="54"/>
      <c r="K428" s="54"/>
      <c r="L428" s="54"/>
      <c r="M428" s="67"/>
      <c r="N428" s="61"/>
      <c r="O428" s="61" t="s">
        <v>1771</v>
      </c>
      <c r="P428" s="61"/>
    </row>
    <row r="429" spans="1:16" s="58" customFormat="1" ht="31.5" x14ac:dyDescent="0.25">
      <c r="A429" s="54">
        <v>7</v>
      </c>
      <c r="B429" s="55" t="s">
        <v>103</v>
      </c>
      <c r="C429" s="54" t="s">
        <v>66</v>
      </c>
      <c r="D429" s="54" t="s">
        <v>63</v>
      </c>
      <c r="E429" s="55" t="s">
        <v>1772</v>
      </c>
      <c r="F429" s="56">
        <v>46122</v>
      </c>
      <c r="G429" s="18">
        <v>573.11</v>
      </c>
      <c r="H429" s="54" t="s">
        <v>6</v>
      </c>
      <c r="I429" s="54"/>
      <c r="J429" s="54"/>
      <c r="K429" s="54" t="s">
        <v>1571</v>
      </c>
      <c r="L429" s="54">
        <v>47561</v>
      </c>
      <c r="M429" s="67">
        <v>12.05</v>
      </c>
      <c r="N429" s="61" t="s">
        <v>262</v>
      </c>
      <c r="O429" s="61" t="s">
        <v>1773</v>
      </c>
      <c r="P429" s="61"/>
    </row>
    <row r="430" spans="1:16" x14ac:dyDescent="0.25">
      <c r="A430" s="43"/>
      <c r="B430" s="44" t="s">
        <v>58</v>
      </c>
      <c r="C430" s="45"/>
      <c r="D430" s="45"/>
      <c r="E430" s="46"/>
      <c r="F430" s="43"/>
      <c r="G430" s="59"/>
      <c r="H430" s="43"/>
      <c r="I430" s="43"/>
      <c r="J430" s="43"/>
      <c r="K430" s="43"/>
      <c r="L430" s="43"/>
      <c r="M430" s="48"/>
      <c r="N430" s="46"/>
      <c r="O430" s="93"/>
      <c r="P430" s="46"/>
    </row>
    <row r="431" spans="1:16" x14ac:dyDescent="0.25">
      <c r="A431" s="49"/>
      <c r="B431" s="50" t="s">
        <v>22</v>
      </c>
      <c r="C431" s="51"/>
      <c r="D431" s="51"/>
      <c r="E431" s="52"/>
      <c r="F431" s="49"/>
      <c r="G431" s="57"/>
      <c r="H431" s="49"/>
      <c r="I431" s="49"/>
      <c r="J431" s="49"/>
      <c r="K431" s="49"/>
      <c r="L431" s="49"/>
      <c r="M431" s="63"/>
      <c r="N431" s="52"/>
      <c r="O431" s="91"/>
      <c r="P431" s="52"/>
    </row>
    <row r="432" spans="1:16" s="58" customFormat="1" ht="64.900000000000006" customHeight="1" x14ac:dyDescent="0.25">
      <c r="A432" s="54">
        <v>1</v>
      </c>
      <c r="B432" s="55" t="s">
        <v>100</v>
      </c>
      <c r="C432" s="54" t="s">
        <v>66</v>
      </c>
      <c r="D432" s="54" t="s">
        <v>63</v>
      </c>
      <c r="E432" s="55" t="s">
        <v>141</v>
      </c>
      <c r="F432" s="56">
        <v>46024</v>
      </c>
      <c r="G432" s="18">
        <v>650</v>
      </c>
      <c r="H432" s="54" t="s">
        <v>6</v>
      </c>
      <c r="I432" s="54" t="s">
        <v>287</v>
      </c>
      <c r="J432" s="54">
        <v>42092130</v>
      </c>
      <c r="K432" s="54"/>
      <c r="L432" s="54"/>
      <c r="M432" s="67"/>
      <c r="N432" s="61"/>
      <c r="O432" s="95" t="s">
        <v>135</v>
      </c>
      <c r="P432" s="61"/>
    </row>
    <row r="433" spans="1:16" s="58" customFormat="1" ht="59.45" customHeight="1" x14ac:dyDescent="0.25">
      <c r="A433" s="54">
        <v>2</v>
      </c>
      <c r="B433" s="55" t="s">
        <v>100</v>
      </c>
      <c r="C433" s="54" t="s">
        <v>73</v>
      </c>
      <c r="D433" s="54" t="s">
        <v>64</v>
      </c>
      <c r="E433" s="55" t="s">
        <v>142</v>
      </c>
      <c r="F433" s="56">
        <v>46027</v>
      </c>
      <c r="G433" s="18">
        <v>231.369</v>
      </c>
      <c r="H433" s="54" t="s">
        <v>6</v>
      </c>
      <c r="I433" s="54" t="s">
        <v>140</v>
      </c>
      <c r="J433" s="54">
        <v>3342184</v>
      </c>
      <c r="K433" s="54"/>
      <c r="L433" s="54"/>
      <c r="M433" s="67"/>
      <c r="N433" s="61"/>
      <c r="O433" s="95" t="s">
        <v>136</v>
      </c>
      <c r="P433" s="61"/>
    </row>
    <row r="434" spans="1:16" s="58" customFormat="1" ht="63" customHeight="1" x14ac:dyDescent="0.25">
      <c r="A434" s="54">
        <v>3</v>
      </c>
      <c r="B434" s="55" t="s">
        <v>100</v>
      </c>
      <c r="C434" s="54" t="s">
        <v>84</v>
      </c>
      <c r="D434" s="54" t="s">
        <v>64</v>
      </c>
      <c r="E434" s="55" t="s">
        <v>282</v>
      </c>
      <c r="F434" s="56">
        <v>46030</v>
      </c>
      <c r="G434" s="18">
        <v>750.83399999999995</v>
      </c>
      <c r="H434" s="54" t="s">
        <v>6</v>
      </c>
      <c r="I434" s="54" t="s">
        <v>754</v>
      </c>
      <c r="J434" s="54">
        <v>31607392</v>
      </c>
      <c r="K434" s="54" t="s">
        <v>64</v>
      </c>
      <c r="L434" s="54"/>
      <c r="M434" s="67"/>
      <c r="N434" s="61"/>
      <c r="O434" s="95" t="s">
        <v>283</v>
      </c>
      <c r="P434" s="61"/>
    </row>
    <row r="435" spans="1:16" s="58" customFormat="1" ht="67.150000000000006" customHeight="1" x14ac:dyDescent="0.25">
      <c r="A435" s="54">
        <v>4</v>
      </c>
      <c r="B435" s="55" t="s">
        <v>100</v>
      </c>
      <c r="C435" s="54" t="s">
        <v>84</v>
      </c>
      <c r="D435" s="54" t="s">
        <v>64</v>
      </c>
      <c r="E435" s="55" t="s">
        <v>282</v>
      </c>
      <c r="F435" s="56">
        <v>46030</v>
      </c>
      <c r="G435" s="18">
        <v>600.74</v>
      </c>
      <c r="H435" s="54" t="s">
        <v>6</v>
      </c>
      <c r="I435" s="54" t="s">
        <v>753</v>
      </c>
      <c r="J435" s="54">
        <v>43181210</v>
      </c>
      <c r="K435" s="54" t="s">
        <v>64</v>
      </c>
      <c r="L435" s="54"/>
      <c r="M435" s="67"/>
      <c r="N435" s="61"/>
      <c r="O435" s="95" t="s">
        <v>284</v>
      </c>
      <c r="P435" s="61"/>
    </row>
    <row r="436" spans="1:16" s="58" customFormat="1" ht="79.900000000000006" customHeight="1" x14ac:dyDescent="0.25">
      <c r="A436" s="54">
        <v>5</v>
      </c>
      <c r="B436" s="55" t="s">
        <v>100</v>
      </c>
      <c r="C436" s="54" t="s">
        <v>81</v>
      </c>
      <c r="D436" s="54" t="s">
        <v>64</v>
      </c>
      <c r="E436" s="55" t="s">
        <v>289</v>
      </c>
      <c r="F436" s="56">
        <v>46038</v>
      </c>
      <c r="G436" s="18">
        <v>415</v>
      </c>
      <c r="H436" s="54" t="s">
        <v>6</v>
      </c>
      <c r="I436" s="54" t="s">
        <v>752</v>
      </c>
      <c r="J436" s="54">
        <v>3088003230</v>
      </c>
      <c r="K436" s="54"/>
      <c r="L436" s="54"/>
      <c r="M436" s="67"/>
      <c r="N436" s="61"/>
      <c r="O436" s="95" t="s">
        <v>288</v>
      </c>
      <c r="P436" s="61"/>
    </row>
    <row r="437" spans="1:16" s="58" customFormat="1" ht="96.6" customHeight="1" x14ac:dyDescent="0.25">
      <c r="A437" s="54">
        <v>6</v>
      </c>
      <c r="B437" s="55" t="s">
        <v>100</v>
      </c>
      <c r="C437" s="54" t="s">
        <v>81</v>
      </c>
      <c r="D437" s="54" t="s">
        <v>64</v>
      </c>
      <c r="E437" s="55" t="s">
        <v>930</v>
      </c>
      <c r="F437" s="56">
        <v>46064</v>
      </c>
      <c r="G437" s="18">
        <v>460</v>
      </c>
      <c r="H437" s="54" t="s">
        <v>6</v>
      </c>
      <c r="I437" s="54" t="s">
        <v>1162</v>
      </c>
      <c r="J437" s="54">
        <v>30116577</v>
      </c>
      <c r="K437" s="54"/>
      <c r="L437" s="54"/>
      <c r="M437" s="67"/>
      <c r="N437" s="61"/>
      <c r="O437" s="95" t="s">
        <v>931</v>
      </c>
      <c r="P437" s="61"/>
    </row>
    <row r="438" spans="1:16" s="58" customFormat="1" ht="65.45" customHeight="1" x14ac:dyDescent="0.25">
      <c r="A438" s="54">
        <v>7</v>
      </c>
      <c r="B438" s="55" t="s">
        <v>100</v>
      </c>
      <c r="C438" s="54" t="s">
        <v>293</v>
      </c>
      <c r="D438" s="54" t="s">
        <v>63</v>
      </c>
      <c r="E438" s="55" t="s">
        <v>1330</v>
      </c>
      <c r="F438" s="56">
        <v>46090</v>
      </c>
      <c r="G438" s="18">
        <v>83456.63</v>
      </c>
      <c r="H438" s="54" t="s">
        <v>6</v>
      </c>
      <c r="I438" s="54" t="s">
        <v>1620</v>
      </c>
      <c r="J438" s="54">
        <v>20423276</v>
      </c>
      <c r="K438" s="54" t="s">
        <v>1235</v>
      </c>
      <c r="L438" s="54">
        <v>162000</v>
      </c>
      <c r="M438" s="67"/>
      <c r="N438" s="61"/>
      <c r="O438" s="95" t="s">
        <v>1329</v>
      </c>
      <c r="P438" s="61"/>
    </row>
    <row r="439" spans="1:16" s="58" customFormat="1" ht="79.900000000000006" customHeight="1" x14ac:dyDescent="0.25">
      <c r="A439" s="54">
        <v>8</v>
      </c>
      <c r="B439" s="55" t="s">
        <v>100</v>
      </c>
      <c r="C439" s="54" t="s">
        <v>293</v>
      </c>
      <c r="D439" s="54" t="s">
        <v>64</v>
      </c>
      <c r="E439" s="55" t="s">
        <v>1519</v>
      </c>
      <c r="F439" s="56">
        <v>46102</v>
      </c>
      <c r="G439" s="18">
        <v>1299.153</v>
      </c>
      <c r="H439" s="54" t="s">
        <v>6</v>
      </c>
      <c r="I439" s="54" t="s">
        <v>1715</v>
      </c>
      <c r="J439" s="54">
        <v>3235916097</v>
      </c>
      <c r="K439" s="54"/>
      <c r="L439" s="54"/>
      <c r="M439" s="67"/>
      <c r="N439" s="61"/>
      <c r="O439" s="95" t="s">
        <v>1518</v>
      </c>
      <c r="P439" s="61"/>
    </row>
    <row r="440" spans="1:16" s="58" customFormat="1" ht="82.15" customHeight="1" x14ac:dyDescent="0.25">
      <c r="A440" s="54">
        <v>9</v>
      </c>
      <c r="B440" s="55" t="s">
        <v>100</v>
      </c>
      <c r="C440" s="54" t="s">
        <v>293</v>
      </c>
      <c r="D440" s="54" t="s">
        <v>64</v>
      </c>
      <c r="E440" s="55" t="s">
        <v>1446</v>
      </c>
      <c r="F440" s="56">
        <v>46118</v>
      </c>
      <c r="G440" s="18">
        <v>1469.88</v>
      </c>
      <c r="H440" s="54" t="s">
        <v>6</v>
      </c>
      <c r="I440" s="54" t="s">
        <v>1840</v>
      </c>
      <c r="J440" s="54">
        <v>39425648</v>
      </c>
      <c r="K440" s="54" t="s">
        <v>64</v>
      </c>
      <c r="L440" s="54"/>
      <c r="M440" s="67"/>
      <c r="N440" s="61"/>
      <c r="O440" s="95" t="s">
        <v>1714</v>
      </c>
      <c r="P440" s="61"/>
    </row>
    <row r="441" spans="1:16" s="58" customFormat="1" ht="144" customHeight="1" x14ac:dyDescent="0.25">
      <c r="A441" s="54">
        <v>10</v>
      </c>
      <c r="B441" s="55" t="s">
        <v>758</v>
      </c>
      <c r="C441" s="54" t="s">
        <v>293</v>
      </c>
      <c r="D441" s="54" t="s">
        <v>485</v>
      </c>
      <c r="E441" s="55" t="s">
        <v>759</v>
      </c>
      <c r="F441" s="56">
        <v>46050</v>
      </c>
      <c r="G441" s="18">
        <v>32077.877</v>
      </c>
      <c r="H441" s="54" t="s">
        <v>760</v>
      </c>
      <c r="I441" s="54" t="s">
        <v>1841</v>
      </c>
      <c r="J441" s="54">
        <v>42663488</v>
      </c>
      <c r="K441" s="54"/>
      <c r="L441" s="54"/>
      <c r="M441" s="67"/>
      <c r="N441" s="61"/>
      <c r="O441" s="95" t="s">
        <v>761</v>
      </c>
      <c r="P441" s="61"/>
    </row>
    <row r="442" spans="1:16" s="58" customFormat="1" ht="119.45" customHeight="1" x14ac:dyDescent="0.25">
      <c r="A442" s="54">
        <v>11</v>
      </c>
      <c r="B442" s="55" t="s">
        <v>758</v>
      </c>
      <c r="C442" s="54" t="s">
        <v>293</v>
      </c>
      <c r="D442" s="54" t="s">
        <v>63</v>
      </c>
      <c r="E442" s="55" t="s">
        <v>1272</v>
      </c>
      <c r="F442" s="56">
        <v>46085</v>
      </c>
      <c r="G442" s="18">
        <v>232.9</v>
      </c>
      <c r="H442" s="54" t="s">
        <v>6</v>
      </c>
      <c r="I442" s="54" t="s">
        <v>1331</v>
      </c>
      <c r="J442" s="54">
        <v>38734971</v>
      </c>
      <c r="K442" s="54"/>
      <c r="L442" s="54"/>
      <c r="M442" s="67"/>
      <c r="N442" s="61"/>
      <c r="O442" s="95" t="s">
        <v>1273</v>
      </c>
      <c r="P442" s="61"/>
    </row>
    <row r="443" spans="1:16" s="58" customFormat="1" ht="67.150000000000006" customHeight="1" x14ac:dyDescent="0.25">
      <c r="A443" s="54">
        <v>12</v>
      </c>
      <c r="B443" s="55" t="s">
        <v>98</v>
      </c>
      <c r="C443" s="54" t="s">
        <v>255</v>
      </c>
      <c r="D443" s="54" t="s">
        <v>64</v>
      </c>
      <c r="E443" s="55" t="s">
        <v>137</v>
      </c>
      <c r="F443" s="56">
        <v>46023</v>
      </c>
      <c r="G443" s="18">
        <v>269.26100000000002</v>
      </c>
      <c r="H443" s="54" t="s">
        <v>6</v>
      </c>
      <c r="I443" s="54" t="s">
        <v>138</v>
      </c>
      <c r="J443" s="54">
        <v>42399676</v>
      </c>
      <c r="K443" s="54" t="s">
        <v>223</v>
      </c>
      <c r="L443" s="54">
        <v>15790</v>
      </c>
      <c r="M443" s="67">
        <v>17.05</v>
      </c>
      <c r="N443" s="61" t="s">
        <v>252</v>
      </c>
      <c r="O443" s="95" t="s">
        <v>139</v>
      </c>
      <c r="P443" s="61"/>
    </row>
    <row r="444" spans="1:16" s="58" customFormat="1" ht="67.150000000000006" customHeight="1" x14ac:dyDescent="0.25">
      <c r="A444" s="54">
        <v>13</v>
      </c>
      <c r="B444" s="55" t="s">
        <v>98</v>
      </c>
      <c r="C444" s="54" t="s">
        <v>66</v>
      </c>
      <c r="D444" s="54" t="s">
        <v>63</v>
      </c>
      <c r="E444" s="55" t="s">
        <v>281</v>
      </c>
      <c r="F444" s="56">
        <v>46031</v>
      </c>
      <c r="G444" s="18">
        <v>520.20100000000002</v>
      </c>
      <c r="H444" s="54" t="s">
        <v>6</v>
      </c>
      <c r="I444" s="54" t="s">
        <v>280</v>
      </c>
      <c r="J444" s="54">
        <v>42082379</v>
      </c>
      <c r="K444" s="54" t="s">
        <v>93</v>
      </c>
      <c r="L444" s="54">
        <v>120417</v>
      </c>
      <c r="M444" s="67">
        <v>4.32</v>
      </c>
      <c r="N444" s="61" t="s">
        <v>201</v>
      </c>
      <c r="O444" s="95" t="s">
        <v>285</v>
      </c>
      <c r="P444" s="61"/>
    </row>
    <row r="445" spans="1:16" s="58" customFormat="1" ht="67.150000000000006" customHeight="1" x14ac:dyDescent="0.25">
      <c r="A445" s="54">
        <v>14</v>
      </c>
      <c r="B445" s="55" t="s">
        <v>98</v>
      </c>
      <c r="C445" s="54" t="s">
        <v>66</v>
      </c>
      <c r="D445" s="54" t="s">
        <v>63</v>
      </c>
      <c r="E445" s="55" t="s">
        <v>281</v>
      </c>
      <c r="F445" s="56">
        <v>46031</v>
      </c>
      <c r="G445" s="18">
        <v>1794.8389999999999</v>
      </c>
      <c r="H445" s="54" t="s">
        <v>6</v>
      </c>
      <c r="I445" s="54" t="s">
        <v>280</v>
      </c>
      <c r="J445" s="54">
        <v>42082379</v>
      </c>
      <c r="K445" s="54" t="s">
        <v>93</v>
      </c>
      <c r="L445" s="54">
        <v>415472</v>
      </c>
      <c r="M445" s="67">
        <v>4.32</v>
      </c>
      <c r="N445" s="61" t="s">
        <v>201</v>
      </c>
      <c r="O445" s="95" t="s">
        <v>286</v>
      </c>
      <c r="P445" s="61"/>
    </row>
    <row r="446" spans="1:16" s="58" customFormat="1" ht="67.900000000000006" customHeight="1" x14ac:dyDescent="0.25">
      <c r="A446" s="54">
        <v>15</v>
      </c>
      <c r="B446" s="55" t="s">
        <v>98</v>
      </c>
      <c r="C446" s="54" t="s">
        <v>66</v>
      </c>
      <c r="D446" s="54" t="s">
        <v>63</v>
      </c>
      <c r="E446" s="55" t="s">
        <v>281</v>
      </c>
      <c r="F446" s="56">
        <v>46036</v>
      </c>
      <c r="G446" s="18">
        <v>1277.752</v>
      </c>
      <c r="H446" s="54" t="s">
        <v>6</v>
      </c>
      <c r="I446" s="54" t="s">
        <v>291</v>
      </c>
      <c r="J446" s="54">
        <v>42132581</v>
      </c>
      <c r="K446" s="54" t="s">
        <v>93</v>
      </c>
      <c r="L446" s="54">
        <v>295776</v>
      </c>
      <c r="M446" s="67">
        <v>4.32</v>
      </c>
      <c r="N446" s="61" t="s">
        <v>201</v>
      </c>
      <c r="O446" s="95" t="s">
        <v>290</v>
      </c>
      <c r="P446" s="61"/>
    </row>
    <row r="447" spans="1:16" s="58" customFormat="1" ht="67.150000000000006" customHeight="1" x14ac:dyDescent="0.25">
      <c r="A447" s="54">
        <v>16</v>
      </c>
      <c r="B447" s="55" t="s">
        <v>98</v>
      </c>
      <c r="C447" s="54" t="s">
        <v>293</v>
      </c>
      <c r="D447" s="54" t="s">
        <v>63</v>
      </c>
      <c r="E447" s="55" t="s">
        <v>292</v>
      </c>
      <c r="F447" s="56">
        <v>46037</v>
      </c>
      <c r="G447" s="18">
        <v>895.9</v>
      </c>
      <c r="H447" s="54" t="s">
        <v>6</v>
      </c>
      <c r="I447" s="54" t="s">
        <v>934</v>
      </c>
      <c r="J447" s="54">
        <v>3045517954</v>
      </c>
      <c r="K447" s="54" t="s">
        <v>279</v>
      </c>
      <c r="L447" s="54">
        <v>527000</v>
      </c>
      <c r="M447" s="67">
        <v>1.65</v>
      </c>
      <c r="N447" s="61" t="s">
        <v>933</v>
      </c>
      <c r="O447" s="95" t="s">
        <v>294</v>
      </c>
      <c r="P447" s="61"/>
    </row>
    <row r="448" spans="1:16" s="58" customFormat="1" ht="67.150000000000006" customHeight="1" x14ac:dyDescent="0.25">
      <c r="A448" s="54">
        <v>17</v>
      </c>
      <c r="B448" s="55" t="s">
        <v>98</v>
      </c>
      <c r="C448" s="54" t="s">
        <v>66</v>
      </c>
      <c r="D448" s="54" t="s">
        <v>63</v>
      </c>
      <c r="E448" s="55" t="s">
        <v>281</v>
      </c>
      <c r="F448" s="56">
        <v>46042</v>
      </c>
      <c r="G448" s="18">
        <v>1039.625</v>
      </c>
      <c r="H448" s="54" t="s">
        <v>6</v>
      </c>
      <c r="I448" s="54" t="s">
        <v>636</v>
      </c>
      <c r="J448" s="54">
        <v>42102122</v>
      </c>
      <c r="K448" s="54" t="s">
        <v>93</v>
      </c>
      <c r="L448" s="54">
        <v>240654</v>
      </c>
      <c r="M448" s="67"/>
      <c r="N448" s="61"/>
      <c r="O448" s="95" t="s">
        <v>1527</v>
      </c>
      <c r="P448" s="61"/>
    </row>
    <row r="449" spans="1:16" s="58" customFormat="1" ht="67.150000000000006" customHeight="1" x14ac:dyDescent="0.25">
      <c r="A449" s="54">
        <v>18</v>
      </c>
      <c r="B449" s="55" t="s">
        <v>98</v>
      </c>
      <c r="C449" s="54" t="s">
        <v>73</v>
      </c>
      <c r="D449" s="54" t="s">
        <v>64</v>
      </c>
      <c r="E449" s="55" t="s">
        <v>634</v>
      </c>
      <c r="F449" s="56">
        <v>46049</v>
      </c>
      <c r="G449" s="18">
        <v>734.56500000000005</v>
      </c>
      <c r="H449" s="54" t="s">
        <v>6</v>
      </c>
      <c r="I449" s="54" t="s">
        <v>635</v>
      </c>
      <c r="J449" s="54">
        <v>24153576</v>
      </c>
      <c r="K449" s="54" t="s">
        <v>191</v>
      </c>
      <c r="L449" s="54">
        <v>366</v>
      </c>
      <c r="M449" s="67">
        <v>2007</v>
      </c>
      <c r="N449" s="61" t="s">
        <v>73</v>
      </c>
      <c r="O449" s="95" t="s">
        <v>633</v>
      </c>
      <c r="P449" s="61"/>
    </row>
    <row r="450" spans="1:16" s="58" customFormat="1" ht="99" customHeight="1" x14ac:dyDescent="0.25">
      <c r="A450" s="54">
        <v>19</v>
      </c>
      <c r="B450" s="55" t="s">
        <v>98</v>
      </c>
      <c r="C450" s="54" t="s">
        <v>293</v>
      </c>
      <c r="D450" s="54" t="s">
        <v>64</v>
      </c>
      <c r="E450" s="55" t="s">
        <v>756</v>
      </c>
      <c r="F450" s="56">
        <v>46051</v>
      </c>
      <c r="G450" s="18">
        <v>588.245</v>
      </c>
      <c r="H450" s="54" t="s">
        <v>6</v>
      </c>
      <c r="I450" s="54" t="s">
        <v>1163</v>
      </c>
      <c r="J450" s="54">
        <v>2710723274</v>
      </c>
      <c r="K450" s="54"/>
      <c r="L450" s="54"/>
      <c r="M450" s="67"/>
      <c r="N450" s="61"/>
      <c r="O450" s="95" t="s">
        <v>755</v>
      </c>
      <c r="P450" s="61"/>
    </row>
    <row r="451" spans="1:16" s="58" customFormat="1" ht="82.9" customHeight="1" x14ac:dyDescent="0.25">
      <c r="A451" s="54">
        <v>20</v>
      </c>
      <c r="B451" s="55" t="s">
        <v>98</v>
      </c>
      <c r="C451" s="54" t="s">
        <v>293</v>
      </c>
      <c r="D451" s="54" t="s">
        <v>63</v>
      </c>
      <c r="E451" s="55" t="s">
        <v>935</v>
      </c>
      <c r="F451" s="56">
        <v>46064</v>
      </c>
      <c r="G451" s="18">
        <v>375.54199999999997</v>
      </c>
      <c r="H451" s="54" t="s">
        <v>6</v>
      </c>
      <c r="I451" s="54" t="s">
        <v>1449</v>
      </c>
      <c r="J451" s="54">
        <v>2975707121</v>
      </c>
      <c r="K451" s="54"/>
      <c r="L451" s="54"/>
      <c r="M451" s="67"/>
      <c r="N451" s="61"/>
      <c r="O451" s="95" t="s">
        <v>932</v>
      </c>
      <c r="P451" s="61"/>
    </row>
    <row r="452" spans="1:16" s="58" customFormat="1" ht="94.5" x14ac:dyDescent="0.25">
      <c r="A452" s="54">
        <v>21</v>
      </c>
      <c r="B452" s="55" t="s">
        <v>98</v>
      </c>
      <c r="C452" s="54" t="s">
        <v>293</v>
      </c>
      <c r="D452" s="54" t="s">
        <v>64</v>
      </c>
      <c r="E452" s="55" t="s">
        <v>1165</v>
      </c>
      <c r="F452" s="56">
        <v>46072</v>
      </c>
      <c r="G452" s="18">
        <v>9855</v>
      </c>
      <c r="H452" s="54" t="s">
        <v>6</v>
      </c>
      <c r="I452" s="54"/>
      <c r="J452" s="54"/>
      <c r="K452" s="54"/>
      <c r="L452" s="54"/>
      <c r="M452" s="67"/>
      <c r="N452" s="61"/>
      <c r="O452" s="95" t="s">
        <v>1164</v>
      </c>
      <c r="P452" s="61"/>
    </row>
    <row r="453" spans="1:16" s="58" customFormat="1" ht="82.15" customHeight="1" x14ac:dyDescent="0.25">
      <c r="A453" s="54">
        <v>22</v>
      </c>
      <c r="B453" s="55" t="s">
        <v>98</v>
      </c>
      <c r="C453" s="54" t="s">
        <v>293</v>
      </c>
      <c r="D453" s="54" t="s">
        <v>64</v>
      </c>
      <c r="E453" s="55" t="s">
        <v>1166</v>
      </c>
      <c r="F453" s="56">
        <v>46077</v>
      </c>
      <c r="G453" s="18">
        <v>381.88200000000001</v>
      </c>
      <c r="H453" s="54" t="s">
        <v>6</v>
      </c>
      <c r="I453" s="54" t="s">
        <v>1623</v>
      </c>
      <c r="J453" s="54">
        <v>32320788</v>
      </c>
      <c r="K453" s="54"/>
      <c r="L453" s="54"/>
      <c r="M453" s="67"/>
      <c r="N453" s="61"/>
      <c r="O453" s="95" t="s">
        <v>1167</v>
      </c>
      <c r="P453" s="61"/>
    </row>
    <row r="454" spans="1:16" s="58" customFormat="1" ht="70.900000000000006" customHeight="1" x14ac:dyDescent="0.25">
      <c r="A454" s="54">
        <v>23</v>
      </c>
      <c r="B454" s="55" t="s">
        <v>98</v>
      </c>
      <c r="C454" s="54" t="s">
        <v>225</v>
      </c>
      <c r="D454" s="54" t="s">
        <v>63</v>
      </c>
      <c r="E454" s="55" t="s">
        <v>1275</v>
      </c>
      <c r="F454" s="56">
        <v>46083</v>
      </c>
      <c r="G454" s="18">
        <v>302.39999999999998</v>
      </c>
      <c r="H454" s="54" t="s">
        <v>6</v>
      </c>
      <c r="I454" s="54" t="s">
        <v>1332</v>
      </c>
      <c r="J454" s="54">
        <v>44838860</v>
      </c>
      <c r="K454" s="54" t="s">
        <v>279</v>
      </c>
      <c r="L454" s="54">
        <v>4800</v>
      </c>
      <c r="M454" s="67"/>
      <c r="N454" s="61" t="s">
        <v>767</v>
      </c>
      <c r="O454" s="95" t="s">
        <v>1274</v>
      </c>
      <c r="P454" s="61"/>
    </row>
    <row r="455" spans="1:16" s="58" customFormat="1" ht="70.900000000000006" customHeight="1" x14ac:dyDescent="0.25">
      <c r="A455" s="54">
        <v>24</v>
      </c>
      <c r="B455" s="55" t="s">
        <v>98</v>
      </c>
      <c r="C455" s="54" t="s">
        <v>293</v>
      </c>
      <c r="D455" s="54" t="s">
        <v>63</v>
      </c>
      <c r="E455" s="55" t="s">
        <v>1448</v>
      </c>
      <c r="F455" s="56">
        <v>46098</v>
      </c>
      <c r="G455" s="18">
        <v>210</v>
      </c>
      <c r="H455" s="54" t="s">
        <v>6</v>
      </c>
      <c r="I455" s="54" t="s">
        <v>1842</v>
      </c>
      <c r="J455" s="54">
        <v>2901923892</v>
      </c>
      <c r="K455" s="54" t="s">
        <v>279</v>
      </c>
      <c r="L455" s="54">
        <v>70000</v>
      </c>
      <c r="M455" s="67"/>
      <c r="N455" s="61"/>
      <c r="O455" s="95" t="s">
        <v>1447</v>
      </c>
      <c r="P455" s="61"/>
    </row>
    <row r="456" spans="1:16" s="58" customFormat="1" ht="110.25" x14ac:dyDescent="0.25">
      <c r="A456" s="54">
        <v>25</v>
      </c>
      <c r="B456" s="55" t="s">
        <v>98</v>
      </c>
      <c r="C456" s="54" t="s">
        <v>79</v>
      </c>
      <c r="D456" s="54" t="s">
        <v>64</v>
      </c>
      <c r="E456" s="55" t="s">
        <v>1621</v>
      </c>
      <c r="F456" s="56">
        <v>46108</v>
      </c>
      <c r="G456" s="18">
        <v>1989</v>
      </c>
      <c r="H456" s="54" t="s">
        <v>6</v>
      </c>
      <c r="I456" s="54" t="s">
        <v>1716</v>
      </c>
      <c r="J456" s="54">
        <v>40109084</v>
      </c>
      <c r="K456" s="54"/>
      <c r="L456" s="54"/>
      <c r="M456" s="67"/>
      <c r="N456" s="61"/>
      <c r="O456" s="95" t="s">
        <v>1622</v>
      </c>
      <c r="P456" s="61"/>
    </row>
    <row r="457" spans="1:16" s="58" customFormat="1" ht="96.6" customHeight="1" x14ac:dyDescent="0.25">
      <c r="A457" s="54">
        <v>26</v>
      </c>
      <c r="B457" s="55" t="s">
        <v>1278</v>
      </c>
      <c r="C457" s="54" t="s">
        <v>293</v>
      </c>
      <c r="D457" s="54" t="s">
        <v>63</v>
      </c>
      <c r="E457" s="55" t="s">
        <v>1277</v>
      </c>
      <c r="F457" s="56">
        <v>46085</v>
      </c>
      <c r="G457" s="18">
        <v>439.51499999999999</v>
      </c>
      <c r="H457" s="54" t="s">
        <v>6</v>
      </c>
      <c r="I457" s="54" t="s">
        <v>1627</v>
      </c>
      <c r="J457" s="54">
        <v>43888444</v>
      </c>
      <c r="K457" s="54"/>
      <c r="L457" s="54"/>
      <c r="M457" s="67"/>
      <c r="N457" s="61"/>
      <c r="O457" s="95" t="s">
        <v>1276</v>
      </c>
      <c r="P457" s="61"/>
    </row>
    <row r="458" spans="1:16" s="58" customFormat="1" ht="157.5" x14ac:dyDescent="0.25">
      <c r="A458" s="54">
        <v>27</v>
      </c>
      <c r="B458" s="55" t="s">
        <v>1278</v>
      </c>
      <c r="C458" s="54" t="s">
        <v>106</v>
      </c>
      <c r="D458" s="54" t="s">
        <v>64</v>
      </c>
      <c r="E458" s="55" t="s">
        <v>1328</v>
      </c>
      <c r="F458" s="56">
        <v>46086</v>
      </c>
      <c r="G458" s="18">
        <v>11980.8</v>
      </c>
      <c r="H458" s="54" t="s">
        <v>6</v>
      </c>
      <c r="I458" s="54" t="s">
        <v>1626</v>
      </c>
      <c r="J458" s="54">
        <v>2649905</v>
      </c>
      <c r="K458" s="54" t="s">
        <v>64</v>
      </c>
      <c r="L458" s="54">
        <v>23400</v>
      </c>
      <c r="M458" s="67"/>
      <c r="N458" s="61"/>
      <c r="O458" s="95" t="s">
        <v>1327</v>
      </c>
      <c r="P458" s="61"/>
    </row>
    <row r="459" spans="1:16" s="58" customFormat="1" ht="96.6" customHeight="1" x14ac:dyDescent="0.25">
      <c r="A459" s="54">
        <v>28</v>
      </c>
      <c r="B459" s="55" t="s">
        <v>1278</v>
      </c>
      <c r="C459" s="54" t="s">
        <v>293</v>
      </c>
      <c r="D459" s="54" t="s">
        <v>63</v>
      </c>
      <c r="E459" s="55" t="s">
        <v>1525</v>
      </c>
      <c r="F459" s="56">
        <v>46104</v>
      </c>
      <c r="G459" s="18">
        <v>245.32</v>
      </c>
      <c r="H459" s="54" t="s">
        <v>6</v>
      </c>
      <c r="I459" s="54" t="s">
        <v>1844</v>
      </c>
      <c r="J459" s="54">
        <v>43429287</v>
      </c>
      <c r="K459" s="54"/>
      <c r="L459" s="54"/>
      <c r="M459" s="67"/>
      <c r="N459" s="61"/>
      <c r="O459" s="95" t="s">
        <v>1526</v>
      </c>
      <c r="P459" s="61"/>
    </row>
    <row r="460" spans="1:16" s="58" customFormat="1" ht="110.25" x14ac:dyDescent="0.25">
      <c r="A460" s="54">
        <v>29</v>
      </c>
      <c r="B460" s="55" t="s">
        <v>1278</v>
      </c>
      <c r="C460" s="54" t="s">
        <v>1523</v>
      </c>
      <c r="D460" s="54" t="s">
        <v>64</v>
      </c>
      <c r="E460" s="55" t="s">
        <v>1522</v>
      </c>
      <c r="F460" s="56">
        <v>46105</v>
      </c>
      <c r="G460" s="18">
        <v>35273.21</v>
      </c>
      <c r="H460" s="54" t="s">
        <v>6</v>
      </c>
      <c r="I460" s="54"/>
      <c r="J460" s="54"/>
      <c r="K460" s="54" t="s">
        <v>64</v>
      </c>
      <c r="L460" s="54">
        <v>14760</v>
      </c>
      <c r="M460" s="67"/>
      <c r="N460" s="61"/>
      <c r="O460" s="95" t="s">
        <v>1524</v>
      </c>
      <c r="P460" s="61"/>
    </row>
    <row r="461" spans="1:16" s="58" customFormat="1" ht="96.6" customHeight="1" x14ac:dyDescent="0.25">
      <c r="A461" s="54">
        <v>30</v>
      </c>
      <c r="B461" s="55" t="s">
        <v>1278</v>
      </c>
      <c r="C461" s="54" t="s">
        <v>293</v>
      </c>
      <c r="D461" s="54" t="s">
        <v>63</v>
      </c>
      <c r="E461" s="55" t="s">
        <v>1520</v>
      </c>
      <c r="F461" s="56">
        <v>46107</v>
      </c>
      <c r="G461" s="18">
        <v>215</v>
      </c>
      <c r="H461" s="54" t="s">
        <v>6</v>
      </c>
      <c r="I461" s="54" t="s">
        <v>1843</v>
      </c>
      <c r="J461" s="54">
        <v>1856012731</v>
      </c>
      <c r="K461" s="54"/>
      <c r="L461" s="54"/>
      <c r="M461" s="67"/>
      <c r="N461" s="61"/>
      <c r="O461" s="95" t="s">
        <v>1521</v>
      </c>
      <c r="P461" s="61"/>
    </row>
    <row r="462" spans="1:16" s="58" customFormat="1" ht="96.6" customHeight="1" x14ac:dyDescent="0.25">
      <c r="A462" s="54">
        <v>31</v>
      </c>
      <c r="B462" s="55" t="s">
        <v>1278</v>
      </c>
      <c r="C462" s="54" t="s">
        <v>1523</v>
      </c>
      <c r="D462" s="54" t="s">
        <v>64</v>
      </c>
      <c r="E462" s="55" t="s">
        <v>1624</v>
      </c>
      <c r="F462" s="56">
        <v>46112</v>
      </c>
      <c r="G462" s="18">
        <v>5703.6</v>
      </c>
      <c r="H462" s="54" t="s">
        <v>6</v>
      </c>
      <c r="I462" s="54"/>
      <c r="J462" s="54"/>
      <c r="K462" s="54" t="s">
        <v>64</v>
      </c>
      <c r="L462" s="54">
        <v>200</v>
      </c>
      <c r="M462" s="67"/>
      <c r="N462" s="61"/>
      <c r="O462" s="95" t="s">
        <v>1625</v>
      </c>
      <c r="P462" s="61"/>
    </row>
    <row r="463" spans="1:16" s="58" customFormat="1" ht="100.15" customHeight="1" x14ac:dyDescent="0.25">
      <c r="A463" s="54">
        <v>32</v>
      </c>
      <c r="B463" s="55" t="s">
        <v>1278</v>
      </c>
      <c r="C463" s="54" t="s">
        <v>106</v>
      </c>
      <c r="D463" s="54" t="s">
        <v>64</v>
      </c>
      <c r="E463" s="55" t="s">
        <v>1717</v>
      </c>
      <c r="F463" s="56">
        <v>46118</v>
      </c>
      <c r="G463" s="18">
        <v>5736.96</v>
      </c>
      <c r="H463" s="54" t="s">
        <v>6</v>
      </c>
      <c r="I463" s="54"/>
      <c r="J463" s="54"/>
      <c r="K463" s="54"/>
      <c r="L463" s="54"/>
      <c r="M463" s="67"/>
      <c r="N463" s="61"/>
      <c r="O463" s="95" t="s">
        <v>1718</v>
      </c>
      <c r="P463" s="61"/>
    </row>
    <row r="464" spans="1:16" s="58" customFormat="1" ht="124.15" customHeight="1" x14ac:dyDescent="0.25">
      <c r="A464" s="54">
        <v>33</v>
      </c>
      <c r="B464" s="55" t="s">
        <v>757</v>
      </c>
      <c r="C464" s="54" t="s">
        <v>293</v>
      </c>
      <c r="D464" s="54" t="s">
        <v>64</v>
      </c>
      <c r="E464" s="55" t="s">
        <v>762</v>
      </c>
      <c r="F464" s="56">
        <v>46094</v>
      </c>
      <c r="G464" s="18">
        <v>38175.534</v>
      </c>
      <c r="H464" s="54" t="s">
        <v>6</v>
      </c>
      <c r="I464" s="54" t="s">
        <v>1628</v>
      </c>
      <c r="J464" s="54">
        <v>35793772</v>
      </c>
      <c r="K464" s="54"/>
      <c r="L464" s="54"/>
      <c r="M464" s="67"/>
      <c r="N464" s="61"/>
      <c r="O464" s="95" t="s">
        <v>1450</v>
      </c>
      <c r="P464" s="61"/>
    </row>
    <row r="465" spans="1:16" s="58" customFormat="1" ht="142.9" customHeight="1" x14ac:dyDescent="0.25">
      <c r="A465" s="54">
        <v>34</v>
      </c>
      <c r="B465" s="55" t="s">
        <v>757</v>
      </c>
      <c r="C465" s="54" t="s">
        <v>293</v>
      </c>
      <c r="D465" s="54" t="s">
        <v>64</v>
      </c>
      <c r="E465" s="55" t="s">
        <v>936</v>
      </c>
      <c r="F465" s="56">
        <v>46112</v>
      </c>
      <c r="G465" s="18">
        <v>61076.783000000003</v>
      </c>
      <c r="H465" s="54" t="s">
        <v>6</v>
      </c>
      <c r="I465" s="54" t="s">
        <v>1845</v>
      </c>
      <c r="J465" s="54">
        <v>41490056</v>
      </c>
      <c r="K465" s="54"/>
      <c r="L465" s="54"/>
      <c r="M465" s="67"/>
      <c r="N465" s="61"/>
      <c r="O465" s="95" t="s">
        <v>1629</v>
      </c>
      <c r="P465" s="61"/>
    </row>
    <row r="466" spans="1:16" s="58" customFormat="1" ht="117" customHeight="1" x14ac:dyDescent="0.25">
      <c r="A466" s="54">
        <v>35</v>
      </c>
      <c r="B466" s="55" t="s">
        <v>443</v>
      </c>
      <c r="C466" s="54" t="s">
        <v>75</v>
      </c>
      <c r="D466" s="54" t="s">
        <v>64</v>
      </c>
      <c r="E466" s="55" t="s">
        <v>938</v>
      </c>
      <c r="F466" s="56">
        <v>46063</v>
      </c>
      <c r="G466" s="18">
        <v>461</v>
      </c>
      <c r="H466" s="54" t="s">
        <v>51</v>
      </c>
      <c r="I466" s="54" t="s">
        <v>1058</v>
      </c>
      <c r="J466" s="54">
        <v>1990683</v>
      </c>
      <c r="K466" s="54"/>
      <c r="L466" s="54"/>
      <c r="M466" s="67"/>
      <c r="N466" s="61"/>
      <c r="O466" s="95" t="s">
        <v>939</v>
      </c>
      <c r="P466" s="61"/>
    </row>
    <row r="467" spans="1:16" s="58" customFormat="1" ht="108" customHeight="1" x14ac:dyDescent="0.25">
      <c r="A467" s="54">
        <v>36</v>
      </c>
      <c r="B467" s="55" t="s">
        <v>443</v>
      </c>
      <c r="C467" s="54" t="s">
        <v>75</v>
      </c>
      <c r="D467" s="54" t="s">
        <v>64</v>
      </c>
      <c r="E467" s="55" t="s">
        <v>940</v>
      </c>
      <c r="F467" s="56">
        <v>46064</v>
      </c>
      <c r="G467" s="18">
        <v>270</v>
      </c>
      <c r="H467" s="54" t="s">
        <v>51</v>
      </c>
      <c r="I467" s="54" t="s">
        <v>1333</v>
      </c>
      <c r="J467" s="54">
        <v>39009498</v>
      </c>
      <c r="K467" s="54"/>
      <c r="L467" s="54"/>
      <c r="M467" s="67"/>
      <c r="N467" s="61"/>
      <c r="O467" s="95" t="s">
        <v>948</v>
      </c>
      <c r="P467" s="61"/>
    </row>
    <row r="468" spans="1:16" s="58" customFormat="1" ht="116.45" customHeight="1" x14ac:dyDescent="0.25">
      <c r="A468" s="54">
        <v>37</v>
      </c>
      <c r="B468" s="55" t="s">
        <v>937</v>
      </c>
      <c r="C468" s="54" t="s">
        <v>75</v>
      </c>
      <c r="D468" s="54" t="s">
        <v>64</v>
      </c>
      <c r="E468" s="55" t="s">
        <v>444</v>
      </c>
      <c r="F468" s="56">
        <v>46041</v>
      </c>
      <c r="G468" s="18">
        <v>750</v>
      </c>
      <c r="H468" s="54" t="s">
        <v>51</v>
      </c>
      <c r="I468" s="54" t="s">
        <v>941</v>
      </c>
      <c r="J468" s="54">
        <v>39749816</v>
      </c>
      <c r="K468" s="54"/>
      <c r="L468" s="54"/>
      <c r="M468" s="67"/>
      <c r="N468" s="61"/>
      <c r="O468" s="95" t="s">
        <v>445</v>
      </c>
      <c r="P468" s="61"/>
    </row>
    <row r="469" spans="1:16" s="58" customFormat="1" ht="18.600000000000001" customHeight="1" x14ac:dyDescent="0.25">
      <c r="A469" s="49"/>
      <c r="B469" s="50" t="s">
        <v>33</v>
      </c>
      <c r="C469" s="51" t="s">
        <v>65</v>
      </c>
      <c r="D469" s="51"/>
      <c r="E469" s="52"/>
      <c r="F469" s="49"/>
      <c r="G469" s="53"/>
      <c r="H469" s="49"/>
      <c r="I469" s="49"/>
      <c r="J469" s="49"/>
      <c r="K469" s="49"/>
      <c r="L469" s="49"/>
      <c r="M469" s="63"/>
      <c r="N469" s="52"/>
      <c r="O469" s="91"/>
      <c r="P469" s="52"/>
    </row>
    <row r="470" spans="1:16" ht="18.600000000000001" customHeight="1" x14ac:dyDescent="0.25">
      <c r="A470" s="49"/>
      <c r="B470" s="50" t="s">
        <v>35</v>
      </c>
      <c r="C470" s="51" t="s">
        <v>65</v>
      </c>
      <c r="D470" s="51"/>
      <c r="E470" s="52"/>
      <c r="F470" s="49"/>
      <c r="G470" s="57"/>
      <c r="H470" s="49"/>
      <c r="I470" s="49"/>
      <c r="J470" s="49"/>
      <c r="K470" s="49"/>
      <c r="L470" s="49"/>
      <c r="M470" s="63"/>
      <c r="N470" s="52"/>
      <c r="O470" s="91"/>
      <c r="P470" s="52"/>
    </row>
    <row r="471" spans="1:16" ht="18.600000000000001" customHeight="1" x14ac:dyDescent="0.25">
      <c r="A471" s="49"/>
      <c r="B471" s="50" t="s">
        <v>46</v>
      </c>
      <c r="C471" s="51" t="s">
        <v>65</v>
      </c>
      <c r="D471" s="51"/>
      <c r="E471" s="52"/>
      <c r="F471" s="49"/>
      <c r="G471" s="53"/>
      <c r="H471" s="49"/>
      <c r="I471" s="49"/>
      <c r="J471" s="49"/>
      <c r="K471" s="49"/>
      <c r="L471" s="49"/>
      <c r="M471" s="63"/>
      <c r="N471" s="52"/>
      <c r="O471" s="91"/>
      <c r="P471" s="52"/>
    </row>
    <row r="472" spans="1:16" ht="18.600000000000001" customHeight="1" x14ac:dyDescent="0.25">
      <c r="A472" s="49"/>
      <c r="B472" s="50" t="s">
        <v>40</v>
      </c>
      <c r="C472" s="51"/>
      <c r="D472" s="51"/>
      <c r="E472" s="52"/>
      <c r="F472" s="52"/>
      <c r="G472" s="57"/>
      <c r="H472" s="49"/>
      <c r="I472" s="49"/>
      <c r="J472" s="49"/>
      <c r="K472" s="49"/>
      <c r="L472" s="49"/>
      <c r="M472" s="63"/>
      <c r="N472" s="52"/>
      <c r="O472" s="91"/>
      <c r="P472" s="52"/>
    </row>
    <row r="473" spans="1:16" s="58" customFormat="1" ht="102" customHeight="1" x14ac:dyDescent="0.25">
      <c r="A473" s="54">
        <v>1</v>
      </c>
      <c r="B473" s="55" t="s">
        <v>1168</v>
      </c>
      <c r="C473" s="54" t="s">
        <v>79</v>
      </c>
      <c r="D473" s="54" t="s">
        <v>64</v>
      </c>
      <c r="E473" s="55" t="s">
        <v>1171</v>
      </c>
      <c r="F473" s="56">
        <v>46056</v>
      </c>
      <c r="G473" s="18">
        <v>200</v>
      </c>
      <c r="H473" s="54" t="s">
        <v>6</v>
      </c>
      <c r="I473" s="54" t="s">
        <v>1170</v>
      </c>
      <c r="J473" s="54">
        <v>31316718</v>
      </c>
      <c r="K473" s="54" t="s">
        <v>64</v>
      </c>
      <c r="L473" s="54">
        <v>1</v>
      </c>
      <c r="M473" s="54"/>
      <c r="N473" s="54"/>
      <c r="O473" s="15" t="s">
        <v>1169</v>
      </c>
      <c r="P473" s="55"/>
    </row>
    <row r="474" spans="1:16" x14ac:dyDescent="0.25">
      <c r="A474" s="43"/>
      <c r="B474" s="44" t="s">
        <v>59</v>
      </c>
      <c r="C474" s="45"/>
      <c r="D474" s="45"/>
      <c r="E474" s="46"/>
      <c r="F474" s="43"/>
      <c r="G474" s="59"/>
      <c r="H474" s="43"/>
      <c r="I474" s="43"/>
      <c r="J474" s="43"/>
      <c r="K474" s="43"/>
      <c r="L474" s="43"/>
      <c r="M474" s="48"/>
      <c r="N474" s="46"/>
      <c r="O474" s="93"/>
      <c r="P474" s="46"/>
    </row>
    <row r="475" spans="1:16" s="58" customFormat="1" ht="51.6" customHeight="1" x14ac:dyDescent="0.25">
      <c r="A475" s="49"/>
      <c r="B475" s="50" t="s">
        <v>1781</v>
      </c>
      <c r="C475" s="68"/>
      <c r="D475" s="68"/>
      <c r="E475" s="52"/>
      <c r="F475" s="49"/>
      <c r="G475" s="53"/>
      <c r="H475" s="49"/>
      <c r="I475" s="49"/>
      <c r="J475" s="49"/>
      <c r="K475" s="49"/>
      <c r="L475" s="49"/>
      <c r="M475" s="63"/>
      <c r="N475" s="52"/>
      <c r="O475" s="91"/>
      <c r="P475" s="52"/>
    </row>
    <row r="476" spans="1:16" s="58" customFormat="1" ht="47.25" x14ac:dyDescent="0.25">
      <c r="A476" s="54">
        <v>1</v>
      </c>
      <c r="B476" s="55" t="s">
        <v>1781</v>
      </c>
      <c r="C476" s="54" t="s">
        <v>81</v>
      </c>
      <c r="D476" s="54" t="s">
        <v>63</v>
      </c>
      <c r="E476" s="55" t="s">
        <v>1779</v>
      </c>
      <c r="F476" s="56">
        <v>46120</v>
      </c>
      <c r="G476" s="18">
        <v>250</v>
      </c>
      <c r="H476" s="54" t="s">
        <v>1797</v>
      </c>
      <c r="I476" s="54" t="s">
        <v>1798</v>
      </c>
      <c r="J476" s="54">
        <v>36962487</v>
      </c>
      <c r="K476" s="54" t="s">
        <v>430</v>
      </c>
      <c r="L476" s="54">
        <v>10</v>
      </c>
      <c r="M476" s="67">
        <v>25000</v>
      </c>
      <c r="N476" s="55"/>
      <c r="O476" s="55" t="s">
        <v>1780</v>
      </c>
      <c r="P476" s="55"/>
    </row>
    <row r="477" spans="1:16" x14ac:dyDescent="0.25">
      <c r="A477" s="49"/>
      <c r="B477" s="50" t="s">
        <v>26</v>
      </c>
      <c r="C477" s="51"/>
      <c r="D477" s="51"/>
      <c r="E477" s="52"/>
      <c r="F477" s="49"/>
      <c r="G477" s="57"/>
      <c r="H477" s="49"/>
      <c r="I477" s="49"/>
      <c r="J477" s="49"/>
      <c r="K477" s="49"/>
      <c r="L477" s="49"/>
      <c r="M477" s="63"/>
      <c r="N477" s="63"/>
      <c r="O477" s="63"/>
      <c r="P477" s="52"/>
    </row>
    <row r="478" spans="1:16" s="62" customFormat="1" ht="47.45" customHeight="1" x14ac:dyDescent="0.25">
      <c r="A478" s="54">
        <v>1</v>
      </c>
      <c r="B478" s="55" t="s">
        <v>143</v>
      </c>
      <c r="C478" s="54" t="s">
        <v>75</v>
      </c>
      <c r="D478" s="54" t="s">
        <v>64</v>
      </c>
      <c r="E478" s="55" t="s">
        <v>94</v>
      </c>
      <c r="F478" s="56">
        <v>46024</v>
      </c>
      <c r="G478" s="18">
        <v>392</v>
      </c>
      <c r="H478" s="54" t="s">
        <v>6</v>
      </c>
      <c r="I478" s="54" t="s">
        <v>107</v>
      </c>
      <c r="J478" s="54" t="s">
        <v>144</v>
      </c>
      <c r="K478" s="54"/>
      <c r="L478" s="54"/>
      <c r="M478" s="54"/>
      <c r="N478" s="55"/>
      <c r="O478" s="15" t="s">
        <v>145</v>
      </c>
      <c r="P478" s="54"/>
    </row>
    <row r="479" spans="1:16" s="62" customFormat="1" ht="31.5" x14ac:dyDescent="0.25">
      <c r="A479" s="54">
        <v>2</v>
      </c>
      <c r="B479" s="55" t="s">
        <v>80</v>
      </c>
      <c r="C479" s="54" t="s">
        <v>81</v>
      </c>
      <c r="D479" s="54" t="s">
        <v>64</v>
      </c>
      <c r="E479" s="55" t="s">
        <v>146</v>
      </c>
      <c r="F479" s="56">
        <v>46071</v>
      </c>
      <c r="G479" s="18">
        <v>490</v>
      </c>
      <c r="H479" s="54" t="s">
        <v>6</v>
      </c>
      <c r="I479" s="54" t="s">
        <v>381</v>
      </c>
      <c r="J479" s="54">
        <v>38455425</v>
      </c>
      <c r="K479" s="54"/>
      <c r="L479" s="54"/>
      <c r="M479" s="54"/>
      <c r="N479" s="55"/>
      <c r="O479" s="15" t="s">
        <v>1003</v>
      </c>
      <c r="P479" s="54"/>
    </row>
    <row r="480" spans="1:16" s="62" customFormat="1" ht="47.25" x14ac:dyDescent="0.25">
      <c r="A480" s="54">
        <v>3</v>
      </c>
      <c r="B480" s="55" t="s">
        <v>80</v>
      </c>
      <c r="C480" s="54" t="s">
        <v>84</v>
      </c>
      <c r="D480" s="54" t="s">
        <v>64</v>
      </c>
      <c r="E480" s="55" t="s">
        <v>1259</v>
      </c>
      <c r="F480" s="56">
        <v>46087</v>
      </c>
      <c r="G480" s="18">
        <v>250</v>
      </c>
      <c r="H480" s="54" t="s">
        <v>6</v>
      </c>
      <c r="I480" s="54" t="s">
        <v>1342</v>
      </c>
      <c r="J480" s="54">
        <v>36441012</v>
      </c>
      <c r="K480" s="54"/>
      <c r="L480" s="54" t="s">
        <v>277</v>
      </c>
      <c r="M480" s="54"/>
      <c r="N480" s="55"/>
      <c r="O480" s="15" t="s">
        <v>1343</v>
      </c>
      <c r="P480" s="54"/>
    </row>
    <row r="481" spans="1:16" s="62" customFormat="1" ht="31.5" x14ac:dyDescent="0.25">
      <c r="A481" s="54">
        <v>4</v>
      </c>
      <c r="B481" s="55" t="s">
        <v>80</v>
      </c>
      <c r="C481" s="54" t="s">
        <v>81</v>
      </c>
      <c r="D481" s="54" t="s">
        <v>64</v>
      </c>
      <c r="E481" s="55" t="s">
        <v>1631</v>
      </c>
      <c r="F481" s="56">
        <v>46114</v>
      </c>
      <c r="G481" s="18">
        <v>562.745</v>
      </c>
      <c r="H481" s="54" t="s">
        <v>6</v>
      </c>
      <c r="I481" s="54" t="s">
        <v>1651</v>
      </c>
      <c r="J481" s="54">
        <v>21673832</v>
      </c>
      <c r="K481" s="80"/>
      <c r="L481" s="96"/>
      <c r="M481" s="97"/>
      <c r="N481" s="98" t="s">
        <v>1630</v>
      </c>
      <c r="O481" s="15" t="s">
        <v>1632</v>
      </c>
      <c r="P481" s="54"/>
    </row>
    <row r="482" spans="1:16" s="62" customFormat="1" ht="31.5" x14ac:dyDescent="0.25">
      <c r="A482" s="54">
        <v>5</v>
      </c>
      <c r="B482" s="55" t="s">
        <v>80</v>
      </c>
      <c r="C482" s="54" t="s">
        <v>79</v>
      </c>
      <c r="D482" s="54" t="s">
        <v>63</v>
      </c>
      <c r="E482" s="55" t="s">
        <v>1775</v>
      </c>
      <c r="F482" s="56">
        <v>46122</v>
      </c>
      <c r="G482" s="18">
        <v>292.5</v>
      </c>
      <c r="H482" s="54" t="s">
        <v>6</v>
      </c>
      <c r="I482" s="54"/>
      <c r="J482" s="54"/>
      <c r="K482" s="54" t="s">
        <v>430</v>
      </c>
      <c r="L482" s="54">
        <v>300</v>
      </c>
      <c r="M482" s="67">
        <v>975</v>
      </c>
      <c r="N482" s="55" t="s">
        <v>1774</v>
      </c>
      <c r="O482" s="55" t="s">
        <v>1776</v>
      </c>
      <c r="P482" s="54"/>
    </row>
    <row r="483" spans="1:16" s="62" customFormat="1" ht="79.150000000000006" customHeight="1" x14ac:dyDescent="0.25">
      <c r="A483" s="54">
        <v>6</v>
      </c>
      <c r="B483" s="55" t="s">
        <v>460</v>
      </c>
      <c r="C483" s="54" t="s">
        <v>73</v>
      </c>
      <c r="D483" s="54" t="s">
        <v>63</v>
      </c>
      <c r="E483" s="55" t="s">
        <v>461</v>
      </c>
      <c r="F483" s="56">
        <v>46044</v>
      </c>
      <c r="G483" s="18">
        <v>1872.989</v>
      </c>
      <c r="H483" s="54" t="s">
        <v>6</v>
      </c>
      <c r="I483" s="54" t="s">
        <v>482</v>
      </c>
      <c r="J483" s="54" t="s">
        <v>462</v>
      </c>
      <c r="K483" s="54" t="s">
        <v>191</v>
      </c>
      <c r="L483" s="54">
        <v>340</v>
      </c>
      <c r="M483" s="99">
        <v>5508.79</v>
      </c>
      <c r="N483" s="55" t="s">
        <v>327</v>
      </c>
      <c r="O483" s="15" t="s">
        <v>463</v>
      </c>
      <c r="P483" s="54"/>
    </row>
    <row r="484" spans="1:16" s="62" customFormat="1" ht="82.9" customHeight="1" x14ac:dyDescent="0.25">
      <c r="A484" s="54">
        <v>7</v>
      </c>
      <c r="B484" s="55" t="s">
        <v>460</v>
      </c>
      <c r="C484" s="54" t="s">
        <v>66</v>
      </c>
      <c r="D484" s="54" t="s">
        <v>64</v>
      </c>
      <c r="E484" s="55" t="s">
        <v>464</v>
      </c>
      <c r="F484" s="56">
        <v>46045</v>
      </c>
      <c r="G484" s="18">
        <v>620.428</v>
      </c>
      <c r="H484" s="54" t="s">
        <v>6</v>
      </c>
      <c r="I484" s="54" t="s">
        <v>481</v>
      </c>
      <c r="J484" s="54" t="s">
        <v>465</v>
      </c>
      <c r="K484" s="54" t="s">
        <v>93</v>
      </c>
      <c r="L484" s="54" t="s">
        <v>466</v>
      </c>
      <c r="M484" s="67" t="s">
        <v>480</v>
      </c>
      <c r="N484" s="55" t="s">
        <v>467</v>
      </c>
      <c r="O484" s="15" t="s">
        <v>468</v>
      </c>
      <c r="P484" s="54"/>
    </row>
    <row r="485" spans="1:16" s="62" customFormat="1" ht="126" x14ac:dyDescent="0.25">
      <c r="A485" s="54">
        <v>8</v>
      </c>
      <c r="B485" s="55" t="s">
        <v>460</v>
      </c>
      <c r="C485" s="54" t="s">
        <v>75</v>
      </c>
      <c r="D485" s="54" t="s">
        <v>64</v>
      </c>
      <c r="E485" s="55" t="s">
        <v>1073</v>
      </c>
      <c r="F485" s="56">
        <v>46077</v>
      </c>
      <c r="G485" s="18">
        <v>328.08</v>
      </c>
      <c r="H485" s="54" t="s">
        <v>369</v>
      </c>
      <c r="I485" s="54" t="s">
        <v>1085</v>
      </c>
      <c r="J485" s="54" t="s">
        <v>1074</v>
      </c>
      <c r="K485" s="54"/>
      <c r="L485" s="54"/>
      <c r="M485" s="54"/>
      <c r="N485" s="55"/>
      <c r="O485" s="15" t="s">
        <v>1075</v>
      </c>
      <c r="P485" s="54"/>
    </row>
    <row r="486" spans="1:16" s="62" customFormat="1" ht="63" customHeight="1" x14ac:dyDescent="0.25">
      <c r="A486" s="54">
        <v>9</v>
      </c>
      <c r="B486" s="55" t="s">
        <v>235</v>
      </c>
      <c r="C486" s="54" t="s">
        <v>75</v>
      </c>
      <c r="D486" s="54" t="s">
        <v>64</v>
      </c>
      <c r="E486" s="55" t="s">
        <v>236</v>
      </c>
      <c r="F486" s="56">
        <v>46035</v>
      </c>
      <c r="G486" s="18">
        <v>200</v>
      </c>
      <c r="H486" s="54" t="s">
        <v>6</v>
      </c>
      <c r="I486" s="54" t="s">
        <v>256</v>
      </c>
      <c r="J486" s="54" t="s">
        <v>237</v>
      </c>
      <c r="K486" s="81"/>
      <c r="L486" s="81"/>
      <c r="M486" s="82"/>
      <c r="N486" s="83"/>
      <c r="O486" s="15" t="s">
        <v>238</v>
      </c>
      <c r="P486" s="54"/>
    </row>
    <row r="487" spans="1:16" s="62" customFormat="1" ht="62.45" customHeight="1" x14ac:dyDescent="0.25">
      <c r="A487" s="54">
        <v>10</v>
      </c>
      <c r="B487" s="55" t="s">
        <v>235</v>
      </c>
      <c r="C487" s="54" t="s">
        <v>75</v>
      </c>
      <c r="D487" s="54" t="s">
        <v>64</v>
      </c>
      <c r="E487" s="55" t="s">
        <v>236</v>
      </c>
      <c r="F487" s="56">
        <v>46035</v>
      </c>
      <c r="G487" s="18">
        <v>800</v>
      </c>
      <c r="H487" s="54" t="s">
        <v>6</v>
      </c>
      <c r="I487" s="54" t="s">
        <v>239</v>
      </c>
      <c r="J487" s="54" t="s">
        <v>240</v>
      </c>
      <c r="K487" s="81"/>
      <c r="L487" s="81"/>
      <c r="M487" s="82"/>
      <c r="N487" s="83"/>
      <c r="O487" s="15" t="s">
        <v>241</v>
      </c>
      <c r="P487" s="54"/>
    </row>
    <row r="488" spans="1:16" s="62" customFormat="1" ht="52.9" customHeight="1" x14ac:dyDescent="0.25">
      <c r="A488" s="54">
        <v>11</v>
      </c>
      <c r="B488" s="55" t="s">
        <v>1581</v>
      </c>
      <c r="C488" s="54" t="s">
        <v>75</v>
      </c>
      <c r="D488" s="54" t="s">
        <v>64</v>
      </c>
      <c r="E488" s="55" t="s">
        <v>94</v>
      </c>
      <c r="F488" s="56">
        <v>46107</v>
      </c>
      <c r="G488" s="18">
        <v>550</v>
      </c>
      <c r="H488" s="54" t="s">
        <v>6</v>
      </c>
      <c r="I488" s="54" t="s">
        <v>1582</v>
      </c>
      <c r="J488" s="54">
        <v>2073608077</v>
      </c>
      <c r="K488" s="54"/>
      <c r="L488" s="54"/>
      <c r="M488" s="54"/>
      <c r="N488" s="55"/>
      <c r="O488" s="15" t="s">
        <v>1583</v>
      </c>
      <c r="P488" s="54"/>
    </row>
    <row r="489" spans="1:16" s="62" customFormat="1" ht="49.15" customHeight="1" x14ac:dyDescent="0.25">
      <c r="A489" s="54">
        <v>12</v>
      </c>
      <c r="B489" s="55" t="s">
        <v>1581</v>
      </c>
      <c r="C489" s="54" t="s">
        <v>75</v>
      </c>
      <c r="D489" s="54" t="s">
        <v>64</v>
      </c>
      <c r="E489" s="55" t="s">
        <v>1584</v>
      </c>
      <c r="F489" s="56">
        <v>46107</v>
      </c>
      <c r="G489" s="18">
        <v>851.40800000000002</v>
      </c>
      <c r="H489" s="54" t="s">
        <v>6</v>
      </c>
      <c r="I489" s="54" t="s">
        <v>1582</v>
      </c>
      <c r="J489" s="54">
        <v>2073608077</v>
      </c>
      <c r="K489" s="54"/>
      <c r="L489" s="54"/>
      <c r="M489" s="54"/>
      <c r="N489" s="55"/>
      <c r="O489" s="15" t="s">
        <v>1585</v>
      </c>
      <c r="P489" s="54"/>
    </row>
    <row r="490" spans="1:16" s="62" customFormat="1" ht="65.45" customHeight="1" x14ac:dyDescent="0.25">
      <c r="A490" s="54">
        <v>13</v>
      </c>
      <c r="B490" s="55" t="s">
        <v>242</v>
      </c>
      <c r="C490" s="54" t="s">
        <v>106</v>
      </c>
      <c r="D490" s="54" t="s">
        <v>64</v>
      </c>
      <c r="E490" s="55" t="s">
        <v>415</v>
      </c>
      <c r="F490" s="56">
        <v>46051</v>
      </c>
      <c r="G490" s="18">
        <v>1577.75</v>
      </c>
      <c r="H490" s="54" t="s">
        <v>425</v>
      </c>
      <c r="I490" s="54" t="s">
        <v>890</v>
      </c>
      <c r="J490" s="54">
        <v>43938589</v>
      </c>
      <c r="K490" s="85"/>
      <c r="L490" s="85"/>
      <c r="M490" s="85"/>
      <c r="N490" s="55" t="s">
        <v>414</v>
      </c>
      <c r="O490" s="15" t="s">
        <v>640</v>
      </c>
      <c r="P490" s="54"/>
    </row>
    <row r="491" spans="1:16" s="62" customFormat="1" ht="84.6" customHeight="1" x14ac:dyDescent="0.25">
      <c r="A491" s="54">
        <v>14</v>
      </c>
      <c r="B491" s="55" t="s">
        <v>242</v>
      </c>
      <c r="C491" s="54" t="s">
        <v>84</v>
      </c>
      <c r="D491" s="54" t="s">
        <v>64</v>
      </c>
      <c r="E491" s="55" t="s">
        <v>1586</v>
      </c>
      <c r="F491" s="88">
        <v>46090</v>
      </c>
      <c r="G491" s="16">
        <v>286.23899999999998</v>
      </c>
      <c r="H491" s="54" t="s">
        <v>6</v>
      </c>
      <c r="I491" s="54" t="s">
        <v>639</v>
      </c>
      <c r="J491" s="54">
        <v>30548889</v>
      </c>
      <c r="K491" s="54"/>
      <c r="L491" s="54"/>
      <c r="M491" s="54"/>
      <c r="N491" s="55" t="s">
        <v>1796</v>
      </c>
      <c r="O491" s="15" t="s">
        <v>1345</v>
      </c>
      <c r="P491" s="54"/>
    </row>
    <row r="492" spans="1:16" s="62" customFormat="1" ht="84.6" customHeight="1" x14ac:dyDescent="0.25">
      <c r="A492" s="54">
        <v>15</v>
      </c>
      <c r="B492" s="55" t="s">
        <v>242</v>
      </c>
      <c r="C492" s="54" t="s">
        <v>84</v>
      </c>
      <c r="D492" s="54" t="s">
        <v>64</v>
      </c>
      <c r="E492" s="55" t="s">
        <v>1777</v>
      </c>
      <c r="F492" s="88">
        <v>46125</v>
      </c>
      <c r="G492" s="16">
        <v>228.99160000000001</v>
      </c>
      <c r="H492" s="54" t="s">
        <v>6</v>
      </c>
      <c r="I492" s="54"/>
      <c r="J492" s="54"/>
      <c r="K492" s="54"/>
      <c r="L492" s="54"/>
      <c r="M492" s="54"/>
      <c r="N492" s="55" t="s">
        <v>1344</v>
      </c>
      <c r="O492" s="55" t="s">
        <v>1778</v>
      </c>
      <c r="P492" s="54"/>
    </row>
    <row r="493" spans="1:16" s="62" customFormat="1" ht="54" customHeight="1" x14ac:dyDescent="0.25">
      <c r="A493" s="54">
        <v>16</v>
      </c>
      <c r="B493" s="55" t="s">
        <v>1004</v>
      </c>
      <c r="C493" s="54" t="s">
        <v>84</v>
      </c>
      <c r="D493" s="54" t="s">
        <v>64</v>
      </c>
      <c r="E493" s="55" t="s">
        <v>1005</v>
      </c>
      <c r="F493" s="56">
        <v>46064</v>
      </c>
      <c r="G493" s="18">
        <v>1882.885</v>
      </c>
      <c r="H493" s="54" t="s">
        <v>6</v>
      </c>
      <c r="I493" s="54" t="s">
        <v>1018</v>
      </c>
      <c r="J493" s="54">
        <v>45090513</v>
      </c>
      <c r="K493" s="54"/>
      <c r="L493" s="54"/>
      <c r="M493" s="54"/>
      <c r="N493" s="55"/>
      <c r="O493" s="15" t="s">
        <v>1006</v>
      </c>
      <c r="P493" s="54" t="s">
        <v>176</v>
      </c>
    </row>
    <row r="494" spans="1:16" s="62" customFormat="1" ht="36" customHeight="1" x14ac:dyDescent="0.25">
      <c r="A494" s="54">
        <v>17</v>
      </c>
      <c r="B494" s="55" t="s">
        <v>1004</v>
      </c>
      <c r="C494" s="54" t="s">
        <v>225</v>
      </c>
      <c r="D494" s="54" t="s">
        <v>63</v>
      </c>
      <c r="E494" s="55" t="s">
        <v>1346</v>
      </c>
      <c r="F494" s="56">
        <v>46085</v>
      </c>
      <c r="G494" s="18">
        <v>2274.3000000000002</v>
      </c>
      <c r="H494" s="54" t="s">
        <v>6</v>
      </c>
      <c r="I494" s="54" t="s">
        <v>1444</v>
      </c>
      <c r="J494" s="54"/>
      <c r="K494" s="54" t="s">
        <v>279</v>
      </c>
      <c r="L494" s="54" t="s">
        <v>1347</v>
      </c>
      <c r="M494" s="54" t="s">
        <v>1348</v>
      </c>
      <c r="N494" s="55" t="s">
        <v>413</v>
      </c>
      <c r="O494" s="15" t="s">
        <v>1349</v>
      </c>
      <c r="P494" s="54" t="s">
        <v>176</v>
      </c>
    </row>
    <row r="495" spans="1:16" s="62" customFormat="1" ht="36" customHeight="1" x14ac:dyDescent="0.25">
      <c r="A495" s="54">
        <v>18</v>
      </c>
      <c r="B495" s="55" t="s">
        <v>1004</v>
      </c>
      <c r="C495" s="54" t="s">
        <v>225</v>
      </c>
      <c r="D495" s="54" t="s">
        <v>63</v>
      </c>
      <c r="E495" s="55" t="s">
        <v>1346</v>
      </c>
      <c r="F495" s="56">
        <v>46094</v>
      </c>
      <c r="G495" s="18">
        <v>2273.6950000000002</v>
      </c>
      <c r="H495" s="54" t="s">
        <v>6</v>
      </c>
      <c r="I495" s="54" t="s">
        <v>1463</v>
      </c>
      <c r="J495" s="54" t="s">
        <v>1454</v>
      </c>
      <c r="K495" s="54" t="s">
        <v>279</v>
      </c>
      <c r="L495" s="54" t="s">
        <v>1441</v>
      </c>
      <c r="M495" s="54" t="s">
        <v>1442</v>
      </c>
      <c r="N495" s="55" t="s">
        <v>413</v>
      </c>
      <c r="O495" s="15" t="s">
        <v>1443</v>
      </c>
      <c r="P495" s="54" t="s">
        <v>176</v>
      </c>
    </row>
    <row r="496" spans="1:16" x14ac:dyDescent="0.25">
      <c r="A496" s="51"/>
      <c r="B496" s="50" t="s">
        <v>9</v>
      </c>
      <c r="C496" s="51"/>
      <c r="D496" s="51"/>
      <c r="E496" s="52"/>
      <c r="F496" s="49"/>
      <c r="G496" s="53"/>
      <c r="H496" s="49"/>
      <c r="I496" s="49"/>
      <c r="J496" s="49"/>
      <c r="K496" s="49"/>
      <c r="L496" s="49"/>
      <c r="M496" s="63"/>
      <c r="N496" s="52"/>
      <c r="O496" s="91"/>
      <c r="P496" s="52"/>
    </row>
    <row r="497" spans="1:16" s="58" customFormat="1" ht="82.9" customHeight="1" x14ac:dyDescent="0.25">
      <c r="A497" s="54">
        <v>1</v>
      </c>
      <c r="B497" s="55" t="s">
        <v>147</v>
      </c>
      <c r="C497" s="54" t="s">
        <v>79</v>
      </c>
      <c r="D497" s="54" t="s">
        <v>64</v>
      </c>
      <c r="E497" s="55" t="s">
        <v>159</v>
      </c>
      <c r="F497" s="56">
        <v>46024</v>
      </c>
      <c r="G497" s="18">
        <v>756</v>
      </c>
      <c r="H497" s="54" t="s">
        <v>51</v>
      </c>
      <c r="I497" s="54" t="s">
        <v>161</v>
      </c>
      <c r="J497" s="54">
        <v>34427703</v>
      </c>
      <c r="K497" s="54" t="s">
        <v>64</v>
      </c>
      <c r="L497" s="54">
        <v>1</v>
      </c>
      <c r="M497" s="67">
        <v>756000</v>
      </c>
      <c r="N497" s="55" t="s">
        <v>148</v>
      </c>
      <c r="O497" s="15" t="s">
        <v>149</v>
      </c>
      <c r="P497" s="54"/>
    </row>
    <row r="498" spans="1:16" s="58" customFormat="1" ht="116.45" customHeight="1" x14ac:dyDescent="0.25">
      <c r="A498" s="54">
        <v>2</v>
      </c>
      <c r="B498" s="55" t="s">
        <v>147</v>
      </c>
      <c r="C498" s="54" t="s">
        <v>79</v>
      </c>
      <c r="D498" s="54" t="s">
        <v>64</v>
      </c>
      <c r="E498" s="55" t="s">
        <v>160</v>
      </c>
      <c r="F498" s="56">
        <v>46024</v>
      </c>
      <c r="G498" s="18">
        <v>868.8</v>
      </c>
      <c r="H498" s="54" t="s">
        <v>51</v>
      </c>
      <c r="I498" s="54" t="s">
        <v>150</v>
      </c>
      <c r="J498" s="54">
        <v>2783312052</v>
      </c>
      <c r="K498" s="54" t="s">
        <v>64</v>
      </c>
      <c r="L498" s="54">
        <v>1</v>
      </c>
      <c r="M498" s="67">
        <v>868800</v>
      </c>
      <c r="N498" s="55" t="s">
        <v>148</v>
      </c>
      <c r="O498" s="15" t="s">
        <v>151</v>
      </c>
      <c r="P498" s="54"/>
    </row>
    <row r="499" spans="1:16" s="58" customFormat="1" ht="78.75" x14ac:dyDescent="0.25">
      <c r="A499" s="54">
        <v>3</v>
      </c>
      <c r="B499" s="55" t="s">
        <v>147</v>
      </c>
      <c r="C499" s="54" t="s">
        <v>75</v>
      </c>
      <c r="D499" s="54" t="s">
        <v>63</v>
      </c>
      <c r="E499" s="55" t="s">
        <v>447</v>
      </c>
      <c r="F499" s="56">
        <v>46048</v>
      </c>
      <c r="G499" s="18">
        <v>209.934</v>
      </c>
      <c r="H499" s="54" t="s">
        <v>51</v>
      </c>
      <c r="I499" s="54" t="s">
        <v>902</v>
      </c>
      <c r="J499" s="54">
        <v>38617622</v>
      </c>
      <c r="K499" s="54" t="s">
        <v>430</v>
      </c>
      <c r="L499" s="54">
        <v>1</v>
      </c>
      <c r="M499" s="67">
        <v>209934</v>
      </c>
      <c r="N499" s="55" t="s">
        <v>446</v>
      </c>
      <c r="O499" s="15" t="s">
        <v>448</v>
      </c>
      <c r="P499" s="54"/>
    </row>
    <row r="500" spans="1:16" s="58" customFormat="1" ht="76.150000000000006" customHeight="1" x14ac:dyDescent="0.25">
      <c r="A500" s="54">
        <v>4</v>
      </c>
      <c r="B500" s="55" t="s">
        <v>449</v>
      </c>
      <c r="C500" s="54" t="s">
        <v>84</v>
      </c>
      <c r="D500" s="54" t="s">
        <v>64</v>
      </c>
      <c r="E500" s="55" t="s">
        <v>450</v>
      </c>
      <c r="F500" s="56">
        <v>46048</v>
      </c>
      <c r="G500" s="18">
        <v>258.47000000000003</v>
      </c>
      <c r="H500" s="54" t="s">
        <v>6</v>
      </c>
      <c r="I500" s="54" t="s">
        <v>882</v>
      </c>
      <c r="J500" s="54">
        <v>35807622</v>
      </c>
      <c r="K500" s="54" t="s">
        <v>64</v>
      </c>
      <c r="L500" s="54">
        <v>1</v>
      </c>
      <c r="M500" s="67">
        <v>258470</v>
      </c>
      <c r="N500" s="55" t="s">
        <v>451</v>
      </c>
      <c r="O500" s="15" t="s">
        <v>452</v>
      </c>
      <c r="P500" s="54"/>
    </row>
    <row r="501" spans="1:16" x14ac:dyDescent="0.25">
      <c r="A501" s="49"/>
      <c r="B501" s="50" t="s">
        <v>13</v>
      </c>
      <c r="C501" s="51" t="s">
        <v>65</v>
      </c>
      <c r="D501" s="51"/>
      <c r="E501" s="52"/>
      <c r="F501" s="49"/>
      <c r="G501" s="57"/>
      <c r="H501" s="49"/>
      <c r="I501" s="49"/>
      <c r="J501" s="49"/>
      <c r="K501" s="49"/>
      <c r="L501" s="49"/>
      <c r="M501" s="63"/>
      <c r="N501" s="52"/>
      <c r="O501" s="91"/>
      <c r="P501" s="52"/>
    </row>
    <row r="502" spans="1:16" x14ac:dyDescent="0.25">
      <c r="A502" s="49"/>
      <c r="B502" s="50" t="s">
        <v>32</v>
      </c>
      <c r="C502" s="51"/>
      <c r="D502" s="51"/>
      <c r="E502" s="52"/>
      <c r="F502" s="49"/>
      <c r="G502" s="57"/>
      <c r="H502" s="49"/>
      <c r="I502" s="49"/>
      <c r="J502" s="49"/>
      <c r="K502" s="49"/>
      <c r="L502" s="49"/>
      <c r="M502" s="63"/>
      <c r="N502" s="52"/>
      <c r="O502" s="91"/>
      <c r="P502" s="52"/>
    </row>
    <row r="503" spans="1:16" s="58" customFormat="1" ht="47.25" x14ac:dyDescent="0.25">
      <c r="A503" s="54">
        <v>1</v>
      </c>
      <c r="B503" s="55" t="s">
        <v>1782</v>
      </c>
      <c r="C503" s="54" t="s">
        <v>84</v>
      </c>
      <c r="D503" s="54" t="s">
        <v>64</v>
      </c>
      <c r="E503" s="55" t="s">
        <v>1783</v>
      </c>
      <c r="F503" s="56">
        <v>45762</v>
      </c>
      <c r="G503" s="18">
        <v>311.2</v>
      </c>
      <c r="H503" s="54" t="s">
        <v>6</v>
      </c>
      <c r="I503" s="54" t="s">
        <v>1784</v>
      </c>
      <c r="J503" s="54">
        <v>2314106952</v>
      </c>
      <c r="K503" s="54" t="s">
        <v>64</v>
      </c>
      <c r="L503" s="54">
        <v>3</v>
      </c>
      <c r="M503" s="67">
        <v>103.7</v>
      </c>
      <c r="N503" s="55" t="s">
        <v>1785</v>
      </c>
      <c r="O503" s="55" t="s">
        <v>1786</v>
      </c>
      <c r="P503" s="55"/>
    </row>
    <row r="504" spans="1:16" x14ac:dyDescent="0.25">
      <c r="A504" s="49"/>
      <c r="B504" s="50" t="s">
        <v>16</v>
      </c>
      <c r="C504" s="51"/>
      <c r="D504" s="52"/>
      <c r="E504" s="52"/>
      <c r="F504" s="49"/>
      <c r="G504" s="57"/>
      <c r="H504" s="49"/>
      <c r="I504" s="49"/>
      <c r="J504" s="49"/>
      <c r="K504" s="49"/>
      <c r="L504" s="49"/>
      <c r="M504" s="63"/>
      <c r="N504" s="52"/>
      <c r="O504" s="91"/>
      <c r="P504" s="52"/>
    </row>
    <row r="505" spans="1:16" s="58" customFormat="1" ht="68.45" customHeight="1" x14ac:dyDescent="0.25">
      <c r="A505" s="54">
        <v>1</v>
      </c>
      <c r="B505" s="55" t="s">
        <v>453</v>
      </c>
      <c r="C505" s="54" t="s">
        <v>79</v>
      </c>
      <c r="D505" s="54" t="s">
        <v>64</v>
      </c>
      <c r="E505" s="55" t="s">
        <v>454</v>
      </c>
      <c r="F505" s="56">
        <v>46062</v>
      </c>
      <c r="G505" s="18">
        <v>416</v>
      </c>
      <c r="H505" s="54" t="s">
        <v>6</v>
      </c>
      <c r="I505" s="54" t="s">
        <v>763</v>
      </c>
      <c r="J505" s="54" t="s">
        <v>764</v>
      </c>
      <c r="K505" s="54" t="s">
        <v>64</v>
      </c>
      <c r="L505" s="54">
        <v>32</v>
      </c>
      <c r="M505" s="67">
        <v>13000</v>
      </c>
      <c r="N505" s="55" t="s">
        <v>455</v>
      </c>
      <c r="O505" s="15" t="s">
        <v>765</v>
      </c>
      <c r="P505" s="55"/>
    </row>
    <row r="506" spans="1:16" s="58" customFormat="1" ht="68.45" customHeight="1" x14ac:dyDescent="0.25">
      <c r="A506" s="54">
        <v>2</v>
      </c>
      <c r="B506" s="55" t="s">
        <v>453</v>
      </c>
      <c r="C506" s="54" t="s">
        <v>225</v>
      </c>
      <c r="D506" s="54" t="s">
        <v>63</v>
      </c>
      <c r="E506" s="55" t="s">
        <v>766</v>
      </c>
      <c r="F506" s="56">
        <v>46057</v>
      </c>
      <c r="G506" s="18">
        <v>307.5</v>
      </c>
      <c r="H506" s="54" t="s">
        <v>6</v>
      </c>
      <c r="I506" s="54" t="s">
        <v>769</v>
      </c>
      <c r="J506" s="54">
        <v>43699122</v>
      </c>
      <c r="K506" s="54" t="s">
        <v>279</v>
      </c>
      <c r="L506" s="54">
        <v>5000</v>
      </c>
      <c r="M506" s="67">
        <v>61.5</v>
      </c>
      <c r="N506" s="55" t="s">
        <v>767</v>
      </c>
      <c r="O506" s="15" t="s">
        <v>768</v>
      </c>
      <c r="P506" s="55"/>
    </row>
    <row r="507" spans="1:16" s="58" customFormat="1" ht="68.45" customHeight="1" x14ac:dyDescent="0.25">
      <c r="A507" s="54">
        <v>3</v>
      </c>
      <c r="B507" s="55" t="s">
        <v>453</v>
      </c>
      <c r="C507" s="54" t="s">
        <v>225</v>
      </c>
      <c r="D507" s="54" t="s">
        <v>63</v>
      </c>
      <c r="E507" s="55" t="s">
        <v>766</v>
      </c>
      <c r="F507" s="56">
        <v>46070</v>
      </c>
      <c r="G507" s="18">
        <v>240.916</v>
      </c>
      <c r="H507" s="54" t="s">
        <v>6</v>
      </c>
      <c r="I507" s="54" t="s">
        <v>769</v>
      </c>
      <c r="J507" s="54">
        <v>43699122</v>
      </c>
      <c r="K507" s="54" t="s">
        <v>279</v>
      </c>
      <c r="L507" s="54" t="s">
        <v>953</v>
      </c>
      <c r="M507" s="67">
        <v>51.15</v>
      </c>
      <c r="N507" s="55" t="s">
        <v>952</v>
      </c>
      <c r="O507" s="15" t="s">
        <v>949</v>
      </c>
      <c r="P507" s="55"/>
    </row>
    <row r="508" spans="1:16" s="58" customFormat="1" ht="68.45" customHeight="1" x14ac:dyDescent="0.25">
      <c r="A508" s="54">
        <v>4</v>
      </c>
      <c r="B508" s="55" t="s">
        <v>453</v>
      </c>
      <c r="C508" s="54" t="s">
        <v>225</v>
      </c>
      <c r="D508" s="54" t="s">
        <v>63</v>
      </c>
      <c r="E508" s="55" t="s">
        <v>766</v>
      </c>
      <c r="F508" s="56">
        <v>46070</v>
      </c>
      <c r="G508" s="18">
        <v>303.89999999999998</v>
      </c>
      <c r="H508" s="54" t="s">
        <v>6</v>
      </c>
      <c r="I508" s="54" t="s">
        <v>769</v>
      </c>
      <c r="J508" s="54">
        <v>43699122</v>
      </c>
      <c r="K508" s="54" t="s">
        <v>279</v>
      </c>
      <c r="L508" s="54">
        <v>5000</v>
      </c>
      <c r="M508" s="67">
        <v>50.65</v>
      </c>
      <c r="N508" s="55" t="s">
        <v>950</v>
      </c>
      <c r="O508" s="15" t="s">
        <v>951</v>
      </c>
      <c r="P508" s="55"/>
    </row>
    <row r="509" spans="1:16" s="58" customFormat="1" ht="63" x14ac:dyDescent="0.25">
      <c r="A509" s="54">
        <v>5</v>
      </c>
      <c r="B509" s="55" t="s">
        <v>453</v>
      </c>
      <c r="C509" s="54" t="s">
        <v>84</v>
      </c>
      <c r="D509" s="54" t="s">
        <v>64</v>
      </c>
      <c r="E509" s="55" t="s">
        <v>1259</v>
      </c>
      <c r="F509" s="56">
        <v>46078</v>
      </c>
      <c r="G509" s="18">
        <v>395.6</v>
      </c>
      <c r="H509" s="54" t="s">
        <v>6</v>
      </c>
      <c r="I509" s="54" t="s">
        <v>1436</v>
      </c>
      <c r="J509" s="54">
        <v>44714738</v>
      </c>
      <c r="K509" s="54" t="s">
        <v>64</v>
      </c>
      <c r="L509" s="54">
        <v>1</v>
      </c>
      <c r="M509" s="67">
        <v>395600</v>
      </c>
      <c r="N509" s="55" t="s">
        <v>1260</v>
      </c>
      <c r="O509" s="15" t="s">
        <v>1261</v>
      </c>
      <c r="P509" s="55"/>
    </row>
    <row r="510" spans="1:16" s="58" customFormat="1" ht="63" x14ac:dyDescent="0.25">
      <c r="A510" s="54">
        <v>6</v>
      </c>
      <c r="B510" s="55" t="s">
        <v>453</v>
      </c>
      <c r="C510" s="54" t="s">
        <v>225</v>
      </c>
      <c r="D510" s="54" t="s">
        <v>63</v>
      </c>
      <c r="E510" s="55" t="s">
        <v>766</v>
      </c>
      <c r="F510" s="56">
        <v>46125</v>
      </c>
      <c r="G510" s="18">
        <v>380</v>
      </c>
      <c r="H510" s="54" t="s">
        <v>6</v>
      </c>
      <c r="I510" s="54"/>
      <c r="J510" s="54"/>
      <c r="K510" s="54" t="s">
        <v>279</v>
      </c>
      <c r="L510" s="54">
        <v>5000</v>
      </c>
      <c r="M510" s="67">
        <v>73.959999999999994</v>
      </c>
      <c r="N510" s="55" t="s">
        <v>767</v>
      </c>
      <c r="O510" s="55" t="s">
        <v>1787</v>
      </c>
      <c r="P510" s="55"/>
    </row>
    <row r="511" spans="1:16" s="58" customFormat="1" ht="63" x14ac:dyDescent="0.25">
      <c r="A511" s="54">
        <v>7</v>
      </c>
      <c r="B511" s="55" t="s">
        <v>453</v>
      </c>
      <c r="C511" s="54" t="s">
        <v>225</v>
      </c>
      <c r="D511" s="54" t="s">
        <v>63</v>
      </c>
      <c r="E511" s="55" t="s">
        <v>766</v>
      </c>
      <c r="F511" s="56">
        <v>46125</v>
      </c>
      <c r="G511" s="18">
        <v>561</v>
      </c>
      <c r="H511" s="54" t="s">
        <v>6</v>
      </c>
      <c r="I511" s="54"/>
      <c r="J511" s="54"/>
      <c r="K511" s="54" t="s">
        <v>279</v>
      </c>
      <c r="L511" s="54">
        <v>6000</v>
      </c>
      <c r="M511" s="67">
        <v>88.43</v>
      </c>
      <c r="N511" s="55" t="s">
        <v>950</v>
      </c>
      <c r="O511" s="55" t="s">
        <v>1788</v>
      </c>
      <c r="P511" s="55"/>
    </row>
    <row r="512" spans="1:16" s="58" customFormat="1" ht="63" x14ac:dyDescent="0.25">
      <c r="A512" s="54">
        <v>8</v>
      </c>
      <c r="B512" s="55" t="s">
        <v>453</v>
      </c>
      <c r="C512" s="54" t="s">
        <v>84</v>
      </c>
      <c r="D512" s="54" t="s">
        <v>63</v>
      </c>
      <c r="E512" s="55" t="s">
        <v>1789</v>
      </c>
      <c r="F512" s="56">
        <v>46120</v>
      </c>
      <c r="G512" s="18">
        <v>5444</v>
      </c>
      <c r="H512" s="54" t="s">
        <v>6</v>
      </c>
      <c r="I512" s="54"/>
      <c r="J512" s="54"/>
      <c r="K512" s="54" t="s">
        <v>430</v>
      </c>
      <c r="L512" s="54">
        <v>2</v>
      </c>
      <c r="M512" s="67">
        <v>2722</v>
      </c>
      <c r="N512" s="55" t="s">
        <v>1790</v>
      </c>
      <c r="O512" s="55" t="s">
        <v>1791</v>
      </c>
      <c r="P512" s="55"/>
    </row>
    <row r="513" spans="1:16" s="58" customFormat="1" ht="79.150000000000006" customHeight="1" x14ac:dyDescent="0.25">
      <c r="A513" s="54">
        <v>9</v>
      </c>
      <c r="B513" s="55" t="s">
        <v>1068</v>
      </c>
      <c r="C513" s="54" t="s">
        <v>79</v>
      </c>
      <c r="D513" s="54" t="s">
        <v>64</v>
      </c>
      <c r="E513" s="55" t="s">
        <v>1262</v>
      </c>
      <c r="F513" s="56">
        <v>46083</v>
      </c>
      <c r="G513" s="18">
        <v>5599</v>
      </c>
      <c r="H513" s="54" t="s">
        <v>6</v>
      </c>
      <c r="I513" s="54" t="s">
        <v>1445</v>
      </c>
      <c r="J513" s="54">
        <v>3098109012</v>
      </c>
      <c r="K513" s="54" t="s">
        <v>64</v>
      </c>
      <c r="L513" s="54">
        <v>1</v>
      </c>
      <c r="M513" s="67">
        <v>5599000</v>
      </c>
      <c r="N513" s="55" t="s">
        <v>1263</v>
      </c>
      <c r="O513" s="15" t="s">
        <v>1264</v>
      </c>
      <c r="P513" s="55"/>
    </row>
    <row r="514" spans="1:16" x14ac:dyDescent="0.25">
      <c r="A514" s="49"/>
      <c r="B514" s="50" t="s">
        <v>48</v>
      </c>
      <c r="C514" s="51"/>
      <c r="D514" s="51"/>
      <c r="E514" s="52"/>
      <c r="F514" s="49"/>
      <c r="G514" s="57"/>
      <c r="H514" s="49"/>
      <c r="I514" s="49"/>
      <c r="J514" s="49"/>
      <c r="K514" s="49"/>
      <c r="L514" s="49"/>
      <c r="M514" s="63"/>
      <c r="N514" s="52"/>
      <c r="O514" s="91"/>
      <c r="P514" s="52"/>
    </row>
    <row r="515" spans="1:16" s="58" customFormat="1" ht="49.15" customHeight="1" x14ac:dyDescent="0.25">
      <c r="A515" s="54">
        <v>1</v>
      </c>
      <c r="B515" s="55" t="s">
        <v>416</v>
      </c>
      <c r="C515" s="54" t="s">
        <v>66</v>
      </c>
      <c r="D515" s="54" t="s">
        <v>63</v>
      </c>
      <c r="E515" s="55" t="s">
        <v>417</v>
      </c>
      <c r="F515" s="56">
        <v>46038</v>
      </c>
      <c r="G515" s="18">
        <v>992.76300000000003</v>
      </c>
      <c r="H515" s="54" t="s">
        <v>6</v>
      </c>
      <c r="I515" s="54" t="s">
        <v>483</v>
      </c>
      <c r="J515" s="54">
        <v>45179093</v>
      </c>
      <c r="K515" s="54" t="s">
        <v>93</v>
      </c>
      <c r="L515" s="54">
        <v>84387</v>
      </c>
      <c r="M515" s="67">
        <v>11.76</v>
      </c>
      <c r="N515" s="55" t="s">
        <v>262</v>
      </c>
      <c r="O515" s="15" t="s">
        <v>418</v>
      </c>
      <c r="P515" s="55"/>
    </row>
    <row r="516" spans="1:16" s="58" customFormat="1" ht="31.5" x14ac:dyDescent="0.25">
      <c r="A516" s="54">
        <v>2</v>
      </c>
      <c r="B516" s="55" t="s">
        <v>1266</v>
      </c>
      <c r="C516" s="54" t="s">
        <v>84</v>
      </c>
      <c r="D516" s="54" t="s">
        <v>63</v>
      </c>
      <c r="E516" s="55" t="s">
        <v>1268</v>
      </c>
      <c r="F516" s="56">
        <v>46082</v>
      </c>
      <c r="G516" s="18">
        <v>3192</v>
      </c>
      <c r="H516" s="54" t="s">
        <v>6</v>
      </c>
      <c r="I516" s="54" t="s">
        <v>1334</v>
      </c>
      <c r="J516" s="54">
        <v>38732010</v>
      </c>
      <c r="K516" s="54" t="s">
        <v>430</v>
      </c>
      <c r="L516" s="54">
        <v>1</v>
      </c>
      <c r="M516" s="67">
        <v>3192000</v>
      </c>
      <c r="N516" s="55" t="s">
        <v>1267</v>
      </c>
      <c r="O516" s="15" t="s">
        <v>1269</v>
      </c>
      <c r="P516" s="55"/>
    </row>
    <row r="517" spans="1:16" s="58" customFormat="1" ht="31.5" x14ac:dyDescent="0.25">
      <c r="A517" s="54">
        <v>3</v>
      </c>
      <c r="B517" s="55" t="s">
        <v>1266</v>
      </c>
      <c r="C517" s="54" t="s">
        <v>84</v>
      </c>
      <c r="D517" s="54" t="s">
        <v>64</v>
      </c>
      <c r="E517" s="55" t="s">
        <v>1335</v>
      </c>
      <c r="F517" s="56">
        <v>46090</v>
      </c>
      <c r="G517" s="18">
        <v>2000</v>
      </c>
      <c r="H517" s="54" t="s">
        <v>6</v>
      </c>
      <c r="I517" s="54" t="s">
        <v>1452</v>
      </c>
      <c r="J517" s="54">
        <v>42481278</v>
      </c>
      <c r="K517" s="54" t="s">
        <v>1453</v>
      </c>
      <c r="L517" s="54">
        <v>1160</v>
      </c>
      <c r="M517" s="54"/>
      <c r="N517" s="55"/>
      <c r="O517" s="15" t="s">
        <v>1336</v>
      </c>
      <c r="P517" s="55"/>
    </row>
    <row r="518" spans="1:16" x14ac:dyDescent="0.25">
      <c r="A518" s="49"/>
      <c r="B518" s="50" t="s">
        <v>20</v>
      </c>
      <c r="C518" s="51"/>
      <c r="D518" s="51"/>
      <c r="E518" s="52"/>
      <c r="F518" s="49"/>
      <c r="G518" s="57"/>
      <c r="H518" s="49"/>
      <c r="I518" s="49"/>
      <c r="J518" s="49"/>
      <c r="K518" s="49"/>
      <c r="L518" s="49"/>
      <c r="M518" s="63"/>
      <c r="N518" s="52"/>
      <c r="O518" s="91"/>
      <c r="P518" s="52"/>
    </row>
    <row r="519" spans="1:16" s="58" customFormat="1" ht="80.45" customHeight="1" x14ac:dyDescent="0.25">
      <c r="A519" s="54">
        <v>1</v>
      </c>
      <c r="B519" s="55" t="s">
        <v>456</v>
      </c>
      <c r="C519" s="54" t="s">
        <v>84</v>
      </c>
      <c r="D519" s="54" t="s">
        <v>64</v>
      </c>
      <c r="E519" s="55" t="s">
        <v>458</v>
      </c>
      <c r="F519" s="56">
        <v>46043</v>
      </c>
      <c r="G519" s="18">
        <v>1289.184</v>
      </c>
      <c r="H519" s="54" t="s">
        <v>6</v>
      </c>
      <c r="I519" s="54" t="s">
        <v>484</v>
      </c>
      <c r="J519" s="54">
        <v>44020989</v>
      </c>
      <c r="K519" s="54" t="s">
        <v>64</v>
      </c>
      <c r="L519" s="54">
        <v>1</v>
      </c>
      <c r="M519" s="54"/>
      <c r="N519" s="55" t="s">
        <v>457</v>
      </c>
      <c r="O519" s="15" t="s">
        <v>459</v>
      </c>
      <c r="P519" s="55"/>
    </row>
    <row r="520" spans="1:16" s="58" customFormat="1" ht="36.6" customHeight="1" x14ac:dyDescent="0.25">
      <c r="A520" s="54">
        <v>2</v>
      </c>
      <c r="B520" s="55" t="s">
        <v>990</v>
      </c>
      <c r="C520" s="54" t="s">
        <v>502</v>
      </c>
      <c r="D520" s="54" t="s">
        <v>63</v>
      </c>
      <c r="E520" s="55" t="s">
        <v>991</v>
      </c>
      <c r="F520" s="56">
        <v>46069</v>
      </c>
      <c r="G520" s="18">
        <v>815.87</v>
      </c>
      <c r="H520" s="54" t="s">
        <v>6</v>
      </c>
      <c r="I520" s="54" t="s">
        <v>1069</v>
      </c>
      <c r="J520" s="54">
        <v>40175293</v>
      </c>
      <c r="K520" s="54" t="s">
        <v>430</v>
      </c>
      <c r="L520" s="54">
        <v>12</v>
      </c>
      <c r="M520" s="67">
        <v>67989</v>
      </c>
      <c r="N520" s="55" t="s">
        <v>992</v>
      </c>
      <c r="O520" s="15" t="s">
        <v>993</v>
      </c>
      <c r="P520" s="55"/>
    </row>
    <row r="521" spans="1:16" s="58" customFormat="1" ht="94.15" customHeight="1" x14ac:dyDescent="0.25">
      <c r="A521" s="54">
        <v>3</v>
      </c>
      <c r="B521" s="55" t="s">
        <v>1437</v>
      </c>
      <c r="C521" s="54" t="s">
        <v>74</v>
      </c>
      <c r="D521" s="54" t="s">
        <v>63</v>
      </c>
      <c r="E521" s="55" t="s">
        <v>1438</v>
      </c>
      <c r="F521" s="56">
        <v>46098</v>
      </c>
      <c r="G521" s="18">
        <v>1487.43</v>
      </c>
      <c r="H521" s="54" t="s">
        <v>6</v>
      </c>
      <c r="I521" s="54" t="s">
        <v>1536</v>
      </c>
      <c r="J521" s="54">
        <v>2782215228</v>
      </c>
      <c r="K521" s="54" t="s">
        <v>587</v>
      </c>
      <c r="L521" s="54">
        <v>1</v>
      </c>
      <c r="M521" s="67">
        <v>1437430</v>
      </c>
      <c r="N521" s="55" t="s">
        <v>1439</v>
      </c>
      <c r="O521" s="15" t="s">
        <v>1440</v>
      </c>
      <c r="P521" s="55"/>
    </row>
    <row r="522" spans="1:16" s="58" customFormat="1" ht="48" customHeight="1" x14ac:dyDescent="0.25">
      <c r="A522" s="54">
        <v>4</v>
      </c>
      <c r="B522" s="55" t="s">
        <v>1537</v>
      </c>
      <c r="C522" s="54" t="s">
        <v>75</v>
      </c>
      <c r="D522" s="54" t="s">
        <v>63</v>
      </c>
      <c r="E522" s="55" t="s">
        <v>1538</v>
      </c>
      <c r="F522" s="56">
        <v>46108</v>
      </c>
      <c r="G522" s="18">
        <v>457.226</v>
      </c>
      <c r="H522" s="54" t="s">
        <v>6</v>
      </c>
      <c r="I522" s="54" t="s">
        <v>1792</v>
      </c>
      <c r="J522" s="54"/>
      <c r="K522" s="54" t="s">
        <v>430</v>
      </c>
      <c r="L522" s="54">
        <v>9</v>
      </c>
      <c r="M522" s="67"/>
      <c r="N522" s="55" t="s">
        <v>1539</v>
      </c>
      <c r="O522" s="15" t="s">
        <v>1540</v>
      </c>
      <c r="P522" s="55"/>
    </row>
    <row r="523" spans="1:16" x14ac:dyDescent="0.25">
      <c r="A523" s="49"/>
      <c r="B523" s="50" t="s">
        <v>23</v>
      </c>
      <c r="C523" s="51" t="s">
        <v>65</v>
      </c>
      <c r="D523" s="51"/>
      <c r="E523" s="52"/>
      <c r="F523" s="49"/>
      <c r="G523" s="53"/>
      <c r="H523" s="49"/>
      <c r="I523" s="49"/>
      <c r="J523" s="49"/>
      <c r="K523" s="49"/>
      <c r="L523" s="49"/>
      <c r="M523" s="63"/>
      <c r="N523" s="52"/>
      <c r="O523" s="91"/>
      <c r="P523" s="52"/>
    </row>
    <row r="524" spans="1:16" x14ac:dyDescent="0.25">
      <c r="A524" s="49"/>
      <c r="B524" s="50" t="s">
        <v>24</v>
      </c>
      <c r="C524" s="51"/>
      <c r="D524" s="51"/>
      <c r="E524" s="52"/>
      <c r="F524" s="49"/>
      <c r="G524" s="57"/>
      <c r="H524" s="49"/>
      <c r="I524" s="49"/>
      <c r="J524" s="49"/>
      <c r="K524" s="49"/>
      <c r="L524" s="49"/>
      <c r="M524" s="63"/>
      <c r="N524" s="52"/>
      <c r="O524" s="91"/>
      <c r="P524" s="52"/>
    </row>
    <row r="525" spans="1:16" s="58" customFormat="1" ht="97.15" customHeight="1" x14ac:dyDescent="0.25">
      <c r="A525" s="54">
        <v>1</v>
      </c>
      <c r="B525" s="55" t="s">
        <v>1529</v>
      </c>
      <c r="C525" s="54" t="s">
        <v>75</v>
      </c>
      <c r="D525" s="54" t="s">
        <v>63</v>
      </c>
      <c r="E525" s="55" t="s">
        <v>1530</v>
      </c>
      <c r="F525" s="56">
        <v>46112</v>
      </c>
      <c r="G525" s="18">
        <v>210</v>
      </c>
      <c r="H525" s="54" t="s">
        <v>51</v>
      </c>
      <c r="I525" s="54" t="s">
        <v>1650</v>
      </c>
      <c r="J525" s="54">
        <v>37412155</v>
      </c>
      <c r="K525" s="54"/>
      <c r="L525" s="54"/>
      <c r="M525" s="54"/>
      <c r="N525" s="55" t="s">
        <v>1531</v>
      </c>
      <c r="O525" s="15" t="s">
        <v>1532</v>
      </c>
      <c r="P525" s="55"/>
    </row>
    <row r="526" spans="1:16" s="58" customFormat="1" ht="99" customHeight="1" x14ac:dyDescent="0.25">
      <c r="A526" s="54">
        <v>2</v>
      </c>
      <c r="B526" s="55" t="s">
        <v>883</v>
      </c>
      <c r="C526" s="54" t="s">
        <v>106</v>
      </c>
      <c r="D526" s="54" t="s">
        <v>64</v>
      </c>
      <c r="E526" s="55" t="s">
        <v>884</v>
      </c>
      <c r="F526" s="56">
        <v>46051</v>
      </c>
      <c r="G526" s="18">
        <v>431.86</v>
      </c>
      <c r="H526" s="54" t="s">
        <v>51</v>
      </c>
      <c r="I526" s="54" t="s">
        <v>885</v>
      </c>
      <c r="J526" s="54">
        <v>2558712745</v>
      </c>
      <c r="K526" s="54" t="s">
        <v>430</v>
      </c>
      <c r="L526" s="54">
        <v>1661</v>
      </c>
      <c r="M526" s="67">
        <v>260</v>
      </c>
      <c r="N526" s="55" t="s">
        <v>886</v>
      </c>
      <c r="O526" s="15" t="s">
        <v>887</v>
      </c>
      <c r="P526" s="55"/>
    </row>
    <row r="527" spans="1:16" s="58" customFormat="1" ht="56.45" customHeight="1" x14ac:dyDescent="0.25">
      <c r="A527" s="54">
        <v>3</v>
      </c>
      <c r="B527" s="55" t="s">
        <v>888</v>
      </c>
      <c r="C527" s="54" t="s">
        <v>66</v>
      </c>
      <c r="D527" s="54" t="s">
        <v>64</v>
      </c>
      <c r="E527" s="55" t="s">
        <v>464</v>
      </c>
      <c r="F527" s="56">
        <v>46062</v>
      </c>
      <c r="G527" s="18">
        <v>223.346</v>
      </c>
      <c r="H527" s="54" t="s">
        <v>6</v>
      </c>
      <c r="I527" s="54" t="s">
        <v>481</v>
      </c>
      <c r="J527" s="54">
        <v>23359034</v>
      </c>
      <c r="K527" s="54" t="s">
        <v>93</v>
      </c>
      <c r="L527" s="54">
        <v>109964</v>
      </c>
      <c r="M527" s="67">
        <v>2.0299999999999998</v>
      </c>
      <c r="N527" s="55" t="s">
        <v>119</v>
      </c>
      <c r="O527" s="15" t="s">
        <v>889</v>
      </c>
      <c r="P527" s="55"/>
    </row>
    <row r="528" spans="1:16" s="58" customFormat="1" ht="130.9" customHeight="1" x14ac:dyDescent="0.25">
      <c r="A528" s="54">
        <v>4</v>
      </c>
      <c r="B528" s="55" t="s">
        <v>1070</v>
      </c>
      <c r="C528" s="54" t="s">
        <v>84</v>
      </c>
      <c r="D528" s="54" t="s">
        <v>63</v>
      </c>
      <c r="E528" s="55" t="s">
        <v>1084</v>
      </c>
      <c r="F528" s="56">
        <v>46071</v>
      </c>
      <c r="G528" s="18">
        <v>10692</v>
      </c>
      <c r="H528" s="54" t="s">
        <v>6</v>
      </c>
      <c r="I528" s="54" t="s">
        <v>1271</v>
      </c>
      <c r="J528" s="54">
        <v>37383046</v>
      </c>
      <c r="K528" s="54" t="s">
        <v>430</v>
      </c>
      <c r="L528" s="54">
        <v>1</v>
      </c>
      <c r="M528" s="67">
        <v>10692000</v>
      </c>
      <c r="N528" s="55" t="s">
        <v>1071</v>
      </c>
      <c r="O528" s="15" t="s">
        <v>1072</v>
      </c>
      <c r="P528" s="55"/>
    </row>
    <row r="529" spans="1:16" s="58" customFormat="1" ht="81" customHeight="1" x14ac:dyDescent="0.25">
      <c r="A529" s="54">
        <v>5</v>
      </c>
      <c r="B529" s="55" t="s">
        <v>1337</v>
      </c>
      <c r="C529" s="54" t="s">
        <v>75</v>
      </c>
      <c r="D529" s="54" t="s">
        <v>64</v>
      </c>
      <c r="E529" s="55" t="s">
        <v>1338</v>
      </c>
      <c r="F529" s="56">
        <v>46066</v>
      </c>
      <c r="G529" s="18">
        <v>328.1</v>
      </c>
      <c r="H529" s="54" t="s">
        <v>1352</v>
      </c>
      <c r="I529" s="54" t="s">
        <v>1339</v>
      </c>
      <c r="J529" s="54" t="s">
        <v>1340</v>
      </c>
      <c r="K529" s="54"/>
      <c r="L529" s="54"/>
      <c r="M529" s="54"/>
      <c r="N529" s="55" t="s">
        <v>1353</v>
      </c>
      <c r="O529" s="15" t="s">
        <v>1341</v>
      </c>
      <c r="P529" s="55"/>
    </row>
    <row r="530" spans="1:16" x14ac:dyDescent="0.25">
      <c r="A530" s="49"/>
      <c r="B530" s="50" t="s">
        <v>25</v>
      </c>
      <c r="C530" s="51" t="s">
        <v>65</v>
      </c>
      <c r="D530" s="51"/>
      <c r="E530" s="52"/>
      <c r="F530" s="49"/>
      <c r="G530" s="57"/>
      <c r="H530" s="49"/>
      <c r="I530" s="49"/>
      <c r="J530" s="49"/>
      <c r="K530" s="49"/>
      <c r="L530" s="49"/>
      <c r="M530" s="63"/>
      <c r="N530" s="52"/>
      <c r="O530" s="91"/>
      <c r="P530" s="52"/>
    </row>
    <row r="531" spans="1:16" x14ac:dyDescent="0.25">
      <c r="A531" s="49"/>
      <c r="B531" s="50" t="s">
        <v>39</v>
      </c>
      <c r="C531" s="51" t="s">
        <v>65</v>
      </c>
      <c r="D531" s="51"/>
      <c r="E531" s="52"/>
      <c r="F531" s="49"/>
      <c r="G531" s="57"/>
      <c r="H531" s="49"/>
      <c r="I531" s="49"/>
      <c r="J531" s="49"/>
      <c r="K531" s="49"/>
      <c r="L531" s="49"/>
      <c r="M531" s="63"/>
      <c r="N531" s="52"/>
      <c r="O531" s="91"/>
      <c r="P531" s="52"/>
    </row>
    <row r="532" spans="1:16" x14ac:dyDescent="0.25">
      <c r="A532" s="49"/>
      <c r="B532" s="50" t="s">
        <v>10</v>
      </c>
      <c r="C532" s="51"/>
      <c r="D532" s="68"/>
      <c r="E532" s="52"/>
      <c r="F532" s="49"/>
      <c r="G532" s="57"/>
      <c r="H532" s="49"/>
      <c r="I532" s="49"/>
      <c r="J532" s="49"/>
      <c r="K532" s="49"/>
      <c r="L532" s="49"/>
      <c r="M532" s="63"/>
      <c r="N532" s="52"/>
      <c r="O532" s="91"/>
      <c r="P532" s="52"/>
    </row>
    <row r="533" spans="1:16" s="58" customFormat="1" ht="78.75" x14ac:dyDescent="0.25">
      <c r="A533" s="54">
        <v>1</v>
      </c>
      <c r="B533" s="55" t="s">
        <v>104</v>
      </c>
      <c r="C533" s="54" t="s">
        <v>106</v>
      </c>
      <c r="D533" s="54" t="s">
        <v>64</v>
      </c>
      <c r="E533" s="55" t="s">
        <v>152</v>
      </c>
      <c r="F533" s="56">
        <v>46027</v>
      </c>
      <c r="G533" s="18">
        <v>3907.6170000000002</v>
      </c>
      <c r="H533" s="54" t="s">
        <v>6</v>
      </c>
      <c r="I533" s="54" t="s">
        <v>109</v>
      </c>
      <c r="J533" s="54" t="s">
        <v>153</v>
      </c>
      <c r="K533" s="54" t="s">
        <v>64</v>
      </c>
      <c r="L533" s="54">
        <v>1</v>
      </c>
      <c r="M533" s="67">
        <v>3907617</v>
      </c>
      <c r="N533" s="55" t="s">
        <v>108</v>
      </c>
      <c r="O533" s="15" t="s">
        <v>154</v>
      </c>
      <c r="P533" s="61"/>
    </row>
    <row r="534" spans="1:16" s="58" customFormat="1" ht="66" customHeight="1" x14ac:dyDescent="0.25">
      <c r="A534" s="54">
        <v>2</v>
      </c>
      <c r="B534" s="55" t="s">
        <v>104</v>
      </c>
      <c r="C534" s="54" t="s">
        <v>486</v>
      </c>
      <c r="D534" s="54" t="s">
        <v>485</v>
      </c>
      <c r="E534" s="55" t="s">
        <v>470</v>
      </c>
      <c r="F534" s="56">
        <v>46047</v>
      </c>
      <c r="G534" s="18">
        <v>238.035</v>
      </c>
      <c r="H534" s="54" t="s">
        <v>6</v>
      </c>
      <c r="I534" s="54" t="s">
        <v>471</v>
      </c>
      <c r="J534" s="54">
        <v>1952107538</v>
      </c>
      <c r="K534" s="54" t="s">
        <v>485</v>
      </c>
      <c r="L534" s="54">
        <v>1</v>
      </c>
      <c r="M534" s="67">
        <v>238035.32</v>
      </c>
      <c r="N534" s="55" t="s">
        <v>469</v>
      </c>
      <c r="O534" s="15" t="s">
        <v>472</v>
      </c>
      <c r="P534" s="61"/>
    </row>
    <row r="535" spans="1:16" s="58" customFormat="1" ht="66" customHeight="1" x14ac:dyDescent="0.25">
      <c r="A535" s="54">
        <v>3</v>
      </c>
      <c r="B535" s="55" t="s">
        <v>104</v>
      </c>
      <c r="C535" s="54" t="s">
        <v>486</v>
      </c>
      <c r="D535" s="54" t="s">
        <v>485</v>
      </c>
      <c r="E535" s="55" t="s">
        <v>1017</v>
      </c>
      <c r="F535" s="56">
        <v>46070</v>
      </c>
      <c r="G535" s="18">
        <v>28132.880000000001</v>
      </c>
      <c r="H535" s="54" t="s">
        <v>6</v>
      </c>
      <c r="I535" s="54" t="s">
        <v>1350</v>
      </c>
      <c r="J535" s="54">
        <v>43607466</v>
      </c>
      <c r="K535" s="54" t="s">
        <v>485</v>
      </c>
      <c r="L535" s="54">
        <v>1</v>
      </c>
      <c r="M535" s="67">
        <v>28132880</v>
      </c>
      <c r="N535" s="55" t="s">
        <v>1007</v>
      </c>
      <c r="O535" s="15" t="s">
        <v>1008</v>
      </c>
      <c r="P535" s="61"/>
    </row>
    <row r="536" spans="1:16" s="58" customFormat="1" ht="66" customHeight="1" x14ac:dyDescent="0.25">
      <c r="A536" s="54">
        <v>4</v>
      </c>
      <c r="B536" s="55" t="s">
        <v>104</v>
      </c>
      <c r="C536" s="54" t="s">
        <v>66</v>
      </c>
      <c r="D536" s="54" t="s">
        <v>485</v>
      </c>
      <c r="E536" s="55" t="s">
        <v>1575</v>
      </c>
      <c r="F536" s="56">
        <v>46107</v>
      </c>
      <c r="G536" s="18">
        <v>642.14200000000005</v>
      </c>
      <c r="H536" s="54" t="s">
        <v>6</v>
      </c>
      <c r="I536" s="54" t="s">
        <v>1587</v>
      </c>
      <c r="J536" s="54">
        <v>41504530</v>
      </c>
      <c r="K536" s="54" t="s">
        <v>485</v>
      </c>
      <c r="L536" s="54">
        <v>1</v>
      </c>
      <c r="M536" s="67">
        <v>642141.98</v>
      </c>
      <c r="N536" s="55" t="s">
        <v>1576</v>
      </c>
      <c r="O536" s="15" t="s">
        <v>1577</v>
      </c>
      <c r="P536" s="61"/>
    </row>
    <row r="537" spans="1:16" s="58" customFormat="1" ht="66" customHeight="1" x14ac:dyDescent="0.25">
      <c r="A537" s="54">
        <v>5</v>
      </c>
      <c r="B537" s="55" t="s">
        <v>104</v>
      </c>
      <c r="C537" s="54" t="s">
        <v>486</v>
      </c>
      <c r="D537" s="54" t="s">
        <v>485</v>
      </c>
      <c r="E537" s="55" t="s">
        <v>1578</v>
      </c>
      <c r="F537" s="56">
        <v>46111</v>
      </c>
      <c r="G537" s="18">
        <v>348.11900000000003</v>
      </c>
      <c r="H537" s="54" t="s">
        <v>6</v>
      </c>
      <c r="I537" s="54" t="s">
        <v>1588</v>
      </c>
      <c r="J537" s="54">
        <v>2309811799</v>
      </c>
      <c r="K537" s="54" t="s">
        <v>485</v>
      </c>
      <c r="L537" s="54">
        <v>1</v>
      </c>
      <c r="M537" s="67">
        <v>348119</v>
      </c>
      <c r="N537" s="55" t="s">
        <v>1579</v>
      </c>
      <c r="O537" s="15" t="s">
        <v>1580</v>
      </c>
      <c r="P537" s="61"/>
    </row>
    <row r="538" spans="1:16" s="58" customFormat="1" ht="173.25" x14ac:dyDescent="0.25">
      <c r="A538" s="54">
        <v>6</v>
      </c>
      <c r="B538" s="55" t="s">
        <v>104</v>
      </c>
      <c r="C538" s="54" t="s">
        <v>486</v>
      </c>
      <c r="D538" s="54" t="s">
        <v>485</v>
      </c>
      <c r="E538" s="55" t="s">
        <v>1644</v>
      </c>
      <c r="F538" s="56">
        <v>46118</v>
      </c>
      <c r="G538" s="18">
        <v>1093.5340000000001</v>
      </c>
      <c r="H538" s="54" t="s">
        <v>6</v>
      </c>
      <c r="I538" s="54" t="s">
        <v>1649</v>
      </c>
      <c r="J538" s="54">
        <v>2708015803</v>
      </c>
      <c r="K538" s="54" t="s">
        <v>485</v>
      </c>
      <c r="L538" s="54">
        <v>1</v>
      </c>
      <c r="M538" s="67">
        <v>1093534.4099999999</v>
      </c>
      <c r="N538" s="55" t="s">
        <v>1633</v>
      </c>
      <c r="O538" s="15" t="s">
        <v>1634</v>
      </c>
      <c r="P538" s="61"/>
    </row>
    <row r="539" spans="1:16" s="58" customFormat="1" ht="189" x14ac:dyDescent="0.25">
      <c r="A539" s="54">
        <v>7</v>
      </c>
      <c r="B539" s="55" t="s">
        <v>104</v>
      </c>
      <c r="C539" s="54" t="s">
        <v>486</v>
      </c>
      <c r="D539" s="54" t="s">
        <v>485</v>
      </c>
      <c r="E539" s="55" t="s">
        <v>1645</v>
      </c>
      <c r="F539" s="56">
        <v>46119</v>
      </c>
      <c r="G539" s="18">
        <v>1487.0340000000001</v>
      </c>
      <c r="H539" s="54" t="s">
        <v>6</v>
      </c>
      <c r="I539" s="54" t="s">
        <v>1649</v>
      </c>
      <c r="J539" s="54">
        <v>2708015803</v>
      </c>
      <c r="K539" s="54" t="s">
        <v>485</v>
      </c>
      <c r="L539" s="54">
        <v>1</v>
      </c>
      <c r="M539" s="67">
        <v>1487033.87</v>
      </c>
      <c r="N539" s="55" t="s">
        <v>1635</v>
      </c>
      <c r="O539" s="15" t="s">
        <v>1636</v>
      </c>
      <c r="P539" s="61"/>
    </row>
    <row r="540" spans="1:16" s="58" customFormat="1" ht="126" x14ac:dyDescent="0.25">
      <c r="A540" s="54">
        <v>8</v>
      </c>
      <c r="B540" s="55" t="s">
        <v>104</v>
      </c>
      <c r="C540" s="54" t="s">
        <v>954</v>
      </c>
      <c r="D540" s="54" t="s">
        <v>485</v>
      </c>
      <c r="E540" s="55" t="s">
        <v>1646</v>
      </c>
      <c r="F540" s="56">
        <v>46119</v>
      </c>
      <c r="G540" s="18">
        <v>596.05899999999997</v>
      </c>
      <c r="H540" s="54" t="s">
        <v>6</v>
      </c>
      <c r="I540" s="54" t="s">
        <v>1649</v>
      </c>
      <c r="J540" s="54">
        <v>2708015803</v>
      </c>
      <c r="K540" s="54" t="s">
        <v>485</v>
      </c>
      <c r="L540" s="54">
        <v>1</v>
      </c>
      <c r="M540" s="67">
        <v>596059.11</v>
      </c>
      <c r="N540" s="55" t="s">
        <v>1637</v>
      </c>
      <c r="O540" s="15" t="s">
        <v>1638</v>
      </c>
      <c r="P540" s="61"/>
    </row>
    <row r="541" spans="1:16" s="58" customFormat="1" ht="173.25" x14ac:dyDescent="0.25">
      <c r="A541" s="54">
        <v>9</v>
      </c>
      <c r="B541" s="55" t="s">
        <v>104</v>
      </c>
      <c r="C541" s="54" t="s">
        <v>486</v>
      </c>
      <c r="D541" s="54" t="s">
        <v>485</v>
      </c>
      <c r="E541" s="55" t="s">
        <v>1647</v>
      </c>
      <c r="F541" s="56">
        <v>46119</v>
      </c>
      <c r="G541" s="18">
        <v>642.36400000000003</v>
      </c>
      <c r="H541" s="54" t="s">
        <v>6</v>
      </c>
      <c r="I541" s="54" t="s">
        <v>1649</v>
      </c>
      <c r="J541" s="54">
        <v>2708015803</v>
      </c>
      <c r="K541" s="54" t="s">
        <v>485</v>
      </c>
      <c r="L541" s="54">
        <v>1</v>
      </c>
      <c r="M541" s="67">
        <v>642363.84</v>
      </c>
      <c r="N541" s="55" t="s">
        <v>1639</v>
      </c>
      <c r="O541" s="15" t="s">
        <v>1640</v>
      </c>
      <c r="P541" s="61"/>
    </row>
    <row r="542" spans="1:16" s="58" customFormat="1" ht="173.25" x14ac:dyDescent="0.25">
      <c r="A542" s="54">
        <v>10</v>
      </c>
      <c r="B542" s="55" t="s">
        <v>104</v>
      </c>
      <c r="C542" s="54" t="s">
        <v>486</v>
      </c>
      <c r="D542" s="54" t="s">
        <v>485</v>
      </c>
      <c r="E542" s="55" t="s">
        <v>1648</v>
      </c>
      <c r="F542" s="56">
        <v>46119</v>
      </c>
      <c r="G542" s="18">
        <v>605.06799999999998</v>
      </c>
      <c r="H542" s="54" t="s">
        <v>6</v>
      </c>
      <c r="I542" s="54" t="s">
        <v>1649</v>
      </c>
      <c r="J542" s="54">
        <v>2708015803</v>
      </c>
      <c r="K542" s="54" t="s">
        <v>485</v>
      </c>
      <c r="L542" s="54">
        <v>1</v>
      </c>
      <c r="M542" s="67">
        <v>605068.56000000006</v>
      </c>
      <c r="N542" s="55" t="s">
        <v>1641</v>
      </c>
      <c r="O542" s="15" t="s">
        <v>1642</v>
      </c>
      <c r="P542" s="61"/>
    </row>
    <row r="543" spans="1:16" s="58" customFormat="1" ht="67.900000000000006" customHeight="1" x14ac:dyDescent="0.25">
      <c r="A543" s="54">
        <v>11</v>
      </c>
      <c r="B543" s="55" t="s">
        <v>99</v>
      </c>
      <c r="C543" s="54" t="s">
        <v>79</v>
      </c>
      <c r="D543" s="54" t="s">
        <v>64</v>
      </c>
      <c r="E543" s="55" t="s">
        <v>156</v>
      </c>
      <c r="F543" s="56">
        <v>46028</v>
      </c>
      <c r="G543" s="18">
        <v>216</v>
      </c>
      <c r="H543" s="54" t="s">
        <v>51</v>
      </c>
      <c r="I543" s="54" t="s">
        <v>157</v>
      </c>
      <c r="J543" s="54">
        <v>41345111</v>
      </c>
      <c r="K543" s="54" t="s">
        <v>64</v>
      </c>
      <c r="L543" s="54">
        <v>12</v>
      </c>
      <c r="M543" s="67">
        <v>216000</v>
      </c>
      <c r="N543" s="55" t="s">
        <v>155</v>
      </c>
      <c r="O543" s="15" t="s">
        <v>158</v>
      </c>
      <c r="P543" s="61"/>
    </row>
    <row r="544" spans="1:16" s="58" customFormat="1" ht="52.9" customHeight="1" x14ac:dyDescent="0.25">
      <c r="A544" s="54">
        <v>12</v>
      </c>
      <c r="B544" s="55" t="s">
        <v>99</v>
      </c>
      <c r="C544" s="54" t="s">
        <v>75</v>
      </c>
      <c r="D544" s="54" t="s">
        <v>63</v>
      </c>
      <c r="E544" s="55" t="s">
        <v>891</v>
      </c>
      <c r="F544" s="56">
        <v>46059</v>
      </c>
      <c r="G544" s="18">
        <v>436.44400000000002</v>
      </c>
      <c r="H544" s="54" t="s">
        <v>51</v>
      </c>
      <c r="I544" s="54" t="s">
        <v>1015</v>
      </c>
      <c r="J544" s="54">
        <v>45832648</v>
      </c>
      <c r="K544" s="54"/>
      <c r="L544" s="54"/>
      <c r="M544" s="67">
        <v>436444</v>
      </c>
      <c r="N544" s="55" t="s">
        <v>892</v>
      </c>
      <c r="O544" s="15" t="s">
        <v>893</v>
      </c>
      <c r="P544" s="61"/>
    </row>
    <row r="545" spans="1:16" s="58" customFormat="1" ht="52.9" customHeight="1" x14ac:dyDescent="0.25">
      <c r="A545" s="54">
        <v>13</v>
      </c>
      <c r="B545" s="55" t="s">
        <v>99</v>
      </c>
      <c r="C545" s="54" t="s">
        <v>225</v>
      </c>
      <c r="D545" s="54" t="s">
        <v>63</v>
      </c>
      <c r="E545" s="55" t="s">
        <v>412</v>
      </c>
      <c r="F545" s="56">
        <v>46063</v>
      </c>
      <c r="G545" s="18">
        <v>307.5</v>
      </c>
      <c r="H545" s="54" t="s">
        <v>51</v>
      </c>
      <c r="I545" s="54" t="s">
        <v>1016</v>
      </c>
      <c r="J545" s="54">
        <v>43699122</v>
      </c>
      <c r="K545" s="54" t="s">
        <v>279</v>
      </c>
      <c r="L545" s="54">
        <v>5000</v>
      </c>
      <c r="M545" s="67">
        <v>61.5</v>
      </c>
      <c r="N545" s="55" t="s">
        <v>894</v>
      </c>
      <c r="O545" s="15" t="s">
        <v>895</v>
      </c>
      <c r="P545" s="61"/>
    </row>
    <row r="546" spans="1:16" s="58" customFormat="1" ht="65.45" customHeight="1" x14ac:dyDescent="0.25">
      <c r="A546" s="54">
        <v>14</v>
      </c>
      <c r="B546" s="55" t="s">
        <v>99</v>
      </c>
      <c r="C546" s="54" t="s">
        <v>538</v>
      </c>
      <c r="D546" s="54" t="s">
        <v>63</v>
      </c>
      <c r="E546" s="55" t="s">
        <v>896</v>
      </c>
      <c r="F546" s="56">
        <v>46058</v>
      </c>
      <c r="G546" s="18">
        <v>223.88</v>
      </c>
      <c r="H546" s="54" t="s">
        <v>51</v>
      </c>
      <c r="I546" s="54" t="s">
        <v>904</v>
      </c>
      <c r="J546" s="54">
        <v>3012600341</v>
      </c>
      <c r="K546" s="54" t="s">
        <v>197</v>
      </c>
      <c r="L546" s="54" t="s">
        <v>1371</v>
      </c>
      <c r="M546" s="67" t="s">
        <v>1372</v>
      </c>
      <c r="N546" s="55" t="s">
        <v>1373</v>
      </c>
      <c r="O546" s="15" t="s">
        <v>897</v>
      </c>
      <c r="P546" s="61"/>
    </row>
    <row r="547" spans="1:16" s="58" customFormat="1" ht="65.45" customHeight="1" x14ac:dyDescent="0.25">
      <c r="A547" s="54">
        <v>15</v>
      </c>
      <c r="B547" s="55" t="s">
        <v>99</v>
      </c>
      <c r="C547" s="54" t="s">
        <v>538</v>
      </c>
      <c r="D547" s="54" t="s">
        <v>63</v>
      </c>
      <c r="E547" s="55" t="s">
        <v>898</v>
      </c>
      <c r="F547" s="56">
        <v>46064</v>
      </c>
      <c r="G547" s="18">
        <v>239.5</v>
      </c>
      <c r="H547" s="54" t="s">
        <v>51</v>
      </c>
      <c r="I547" s="54" t="s">
        <v>1013</v>
      </c>
      <c r="J547" s="54">
        <v>3012600341</v>
      </c>
      <c r="K547" s="54" t="s">
        <v>197</v>
      </c>
      <c r="L547" s="54" t="s">
        <v>1369</v>
      </c>
      <c r="M547" s="67" t="s">
        <v>1370</v>
      </c>
      <c r="N547" s="55" t="s">
        <v>903</v>
      </c>
      <c r="O547" s="15" t="s">
        <v>899</v>
      </c>
      <c r="P547" s="61"/>
    </row>
    <row r="548" spans="1:16" s="58" customFormat="1" ht="70.900000000000006" customHeight="1" x14ac:dyDescent="0.25">
      <c r="A548" s="54">
        <v>16</v>
      </c>
      <c r="B548" s="55" t="s">
        <v>99</v>
      </c>
      <c r="C548" s="54" t="s">
        <v>538</v>
      </c>
      <c r="D548" s="54" t="s">
        <v>63</v>
      </c>
      <c r="E548" s="55" t="s">
        <v>1009</v>
      </c>
      <c r="F548" s="56">
        <v>46071</v>
      </c>
      <c r="G548" s="18">
        <v>296.35000000000002</v>
      </c>
      <c r="H548" s="54" t="s">
        <v>51</v>
      </c>
      <c r="I548" s="54" t="s">
        <v>1013</v>
      </c>
      <c r="J548" s="54">
        <v>3012600341</v>
      </c>
      <c r="K548" s="54" t="s">
        <v>197</v>
      </c>
      <c r="L548" s="54" t="s">
        <v>1367</v>
      </c>
      <c r="M548" s="67" t="s">
        <v>1368</v>
      </c>
      <c r="N548" s="55" t="s">
        <v>1014</v>
      </c>
      <c r="O548" s="15" t="s">
        <v>1010</v>
      </c>
      <c r="P548" s="61"/>
    </row>
    <row r="549" spans="1:16" s="58" customFormat="1" ht="37.9" customHeight="1" x14ac:dyDescent="0.25">
      <c r="A549" s="54">
        <v>17</v>
      </c>
      <c r="B549" s="55" t="s">
        <v>243</v>
      </c>
      <c r="C549" s="54" t="s">
        <v>66</v>
      </c>
      <c r="D549" s="54" t="s">
        <v>64</v>
      </c>
      <c r="E549" s="55" t="s">
        <v>244</v>
      </c>
      <c r="F549" s="56">
        <v>46041</v>
      </c>
      <c r="G549" s="18">
        <v>319.245</v>
      </c>
      <c r="H549" s="54" t="s">
        <v>6</v>
      </c>
      <c r="I549" s="54" t="s">
        <v>487</v>
      </c>
      <c r="J549" s="54">
        <v>44238503</v>
      </c>
      <c r="K549" s="54" t="s">
        <v>93</v>
      </c>
      <c r="L549" s="54">
        <v>32000</v>
      </c>
      <c r="M549" s="67">
        <v>9.98</v>
      </c>
      <c r="N549" s="55" t="s">
        <v>245</v>
      </c>
      <c r="O549" s="15" t="s">
        <v>419</v>
      </c>
      <c r="P549" s="61"/>
    </row>
    <row r="550" spans="1:16" s="58" customFormat="1" ht="60" customHeight="1" x14ac:dyDescent="0.25">
      <c r="A550" s="54">
        <v>18</v>
      </c>
      <c r="B550" s="55" t="s">
        <v>243</v>
      </c>
      <c r="C550" s="54" t="s">
        <v>225</v>
      </c>
      <c r="D550" s="54" t="s">
        <v>63</v>
      </c>
      <c r="E550" s="55" t="s">
        <v>473</v>
      </c>
      <c r="F550" s="56">
        <v>46050</v>
      </c>
      <c r="G550" s="18">
        <v>436.32</v>
      </c>
      <c r="H550" s="54" t="s">
        <v>6</v>
      </c>
      <c r="I550" s="54" t="s">
        <v>641</v>
      </c>
      <c r="J550" s="54">
        <v>44838860</v>
      </c>
      <c r="K550" s="54" t="s">
        <v>279</v>
      </c>
      <c r="L550" s="54" t="s">
        <v>474</v>
      </c>
      <c r="M550" s="67" t="s">
        <v>642</v>
      </c>
      <c r="N550" s="55" t="s">
        <v>475</v>
      </c>
      <c r="O550" s="15" t="s">
        <v>476</v>
      </c>
      <c r="P550" s="61"/>
    </row>
    <row r="551" spans="1:16" s="58" customFormat="1" ht="36.6" customHeight="1" x14ac:dyDescent="0.25">
      <c r="A551" s="54">
        <v>19</v>
      </c>
      <c r="B551" s="55" t="s">
        <v>243</v>
      </c>
      <c r="C551" s="54" t="s">
        <v>79</v>
      </c>
      <c r="D551" s="54" t="s">
        <v>64</v>
      </c>
      <c r="E551" s="55" t="s">
        <v>254</v>
      </c>
      <c r="F551" s="56">
        <v>46066</v>
      </c>
      <c r="G551" s="18">
        <v>228.12</v>
      </c>
      <c r="H551" s="54" t="s">
        <v>6</v>
      </c>
      <c r="I551" s="54" t="s">
        <v>1082</v>
      </c>
      <c r="J551" s="54">
        <v>45408101</v>
      </c>
      <c r="K551" s="54" t="s">
        <v>64</v>
      </c>
      <c r="L551" s="54">
        <v>30</v>
      </c>
      <c r="M551" s="67">
        <v>7604</v>
      </c>
      <c r="N551" s="55" t="s">
        <v>1011</v>
      </c>
      <c r="O551" s="15" t="s">
        <v>1012</v>
      </c>
      <c r="P551" s="61"/>
    </row>
    <row r="552" spans="1:16" s="58" customFormat="1" ht="110.25" x14ac:dyDescent="0.25">
      <c r="A552" s="54">
        <v>20</v>
      </c>
      <c r="B552" s="55" t="s">
        <v>243</v>
      </c>
      <c r="C552" s="54" t="s">
        <v>165</v>
      </c>
      <c r="D552" s="54" t="s">
        <v>485</v>
      </c>
      <c r="E552" s="55" t="s">
        <v>1455</v>
      </c>
      <c r="F552" s="56">
        <v>46104</v>
      </c>
      <c r="G552" s="18">
        <v>1496.748</v>
      </c>
      <c r="H552" s="54" t="s">
        <v>6</v>
      </c>
      <c r="I552" s="54" t="s">
        <v>1462</v>
      </c>
      <c r="J552" s="54">
        <v>39935189</v>
      </c>
      <c r="K552" s="54" t="s">
        <v>485</v>
      </c>
      <c r="L552" s="54">
        <v>1</v>
      </c>
      <c r="M552" s="67">
        <v>1496747.71</v>
      </c>
      <c r="N552" s="55" t="s">
        <v>1456</v>
      </c>
      <c r="O552" s="15" t="s">
        <v>1457</v>
      </c>
      <c r="P552" s="61"/>
    </row>
    <row r="553" spans="1:16" s="58" customFormat="1" ht="82.15" customHeight="1" x14ac:dyDescent="0.25">
      <c r="A553" s="54">
        <v>21</v>
      </c>
      <c r="B553" s="55" t="s">
        <v>900</v>
      </c>
      <c r="C553" s="54" t="s">
        <v>75</v>
      </c>
      <c r="D553" s="54" t="s">
        <v>64</v>
      </c>
      <c r="E553" s="55" t="s">
        <v>1076</v>
      </c>
      <c r="F553" s="56">
        <v>46077</v>
      </c>
      <c r="G553" s="18">
        <v>1980</v>
      </c>
      <c r="H553" s="54" t="s">
        <v>51</v>
      </c>
      <c r="I553" s="54" t="s">
        <v>1083</v>
      </c>
      <c r="J553" s="54">
        <v>39434956</v>
      </c>
      <c r="K553" s="54" t="s">
        <v>64</v>
      </c>
      <c r="L553" s="54">
        <v>12000</v>
      </c>
      <c r="M553" s="67">
        <v>165</v>
      </c>
      <c r="N553" s="55" t="s">
        <v>901</v>
      </c>
      <c r="O553" s="15" t="s">
        <v>1077</v>
      </c>
      <c r="P553" s="61"/>
    </row>
    <row r="554" spans="1:16" s="58" customFormat="1" ht="86.45" customHeight="1" x14ac:dyDescent="0.25">
      <c r="A554" s="54">
        <v>22</v>
      </c>
      <c r="B554" s="55" t="s">
        <v>900</v>
      </c>
      <c r="C554" s="54" t="s">
        <v>75</v>
      </c>
      <c r="D554" s="54" t="s">
        <v>64</v>
      </c>
      <c r="E554" s="55" t="s">
        <v>1076</v>
      </c>
      <c r="F554" s="56">
        <v>46079</v>
      </c>
      <c r="G554" s="18">
        <v>899.9</v>
      </c>
      <c r="H554" s="54" t="s">
        <v>51</v>
      </c>
      <c r="I554" s="54" t="s">
        <v>1351</v>
      </c>
      <c r="J554" s="54">
        <v>39009498</v>
      </c>
      <c r="K554" s="54" t="s">
        <v>64</v>
      </c>
      <c r="L554" s="54">
        <v>12000</v>
      </c>
      <c r="M554" s="54">
        <v>74.989999999999995</v>
      </c>
      <c r="N554" s="55" t="s">
        <v>901</v>
      </c>
      <c r="O554" s="15" t="s">
        <v>1270</v>
      </c>
      <c r="P554" s="61"/>
    </row>
    <row r="555" spans="1:16" x14ac:dyDescent="0.25">
      <c r="A555" s="51"/>
      <c r="B555" s="50" t="s">
        <v>41</v>
      </c>
      <c r="C555" s="51"/>
      <c r="D555" s="51"/>
      <c r="E555" s="52"/>
      <c r="F555" s="49"/>
      <c r="G555" s="57"/>
      <c r="H555" s="49"/>
      <c r="I555" s="49"/>
      <c r="J555" s="49"/>
      <c r="K555" s="49"/>
      <c r="L555" s="49"/>
      <c r="M555" s="63"/>
      <c r="N555" s="52"/>
      <c r="O555" s="91"/>
      <c r="P555" s="52"/>
    </row>
    <row r="556" spans="1:16" s="58" customFormat="1" ht="51" customHeight="1" x14ac:dyDescent="0.25">
      <c r="A556" s="62">
        <v>1</v>
      </c>
      <c r="B556" s="55" t="s">
        <v>423</v>
      </c>
      <c r="C556" s="54" t="s">
        <v>79</v>
      </c>
      <c r="D556" s="54" t="s">
        <v>64</v>
      </c>
      <c r="E556" s="55" t="s">
        <v>420</v>
      </c>
      <c r="F556" s="56">
        <v>46043</v>
      </c>
      <c r="G556" s="18">
        <v>348</v>
      </c>
      <c r="H556" s="54" t="s">
        <v>6</v>
      </c>
      <c r="I556" s="54" t="s">
        <v>421</v>
      </c>
      <c r="J556" s="54">
        <v>35341308</v>
      </c>
      <c r="K556" s="54" t="s">
        <v>64</v>
      </c>
      <c r="L556" s="54">
        <v>1</v>
      </c>
      <c r="M556" s="67">
        <v>29000</v>
      </c>
      <c r="N556" s="55" t="s">
        <v>422</v>
      </c>
      <c r="O556" s="15" t="s">
        <v>424</v>
      </c>
      <c r="P556" s="55"/>
    </row>
    <row r="557" spans="1:16" x14ac:dyDescent="0.25">
      <c r="A557" s="49"/>
      <c r="B557" s="50" t="s">
        <v>50</v>
      </c>
      <c r="C557" s="51"/>
      <c r="D557" s="51"/>
      <c r="E557" s="52"/>
      <c r="F557" s="49"/>
      <c r="G557" s="57"/>
      <c r="H557" s="49"/>
      <c r="I557" s="49"/>
      <c r="J557" s="49"/>
      <c r="K557" s="49"/>
      <c r="L557" s="49"/>
      <c r="M557" s="63"/>
      <c r="N557" s="52"/>
      <c r="O557" s="91"/>
      <c r="P557" s="52"/>
    </row>
    <row r="558" spans="1:16" s="58" customFormat="1" ht="63" customHeight="1" x14ac:dyDescent="0.25">
      <c r="A558" s="54">
        <v>1</v>
      </c>
      <c r="B558" s="55" t="s">
        <v>246</v>
      </c>
      <c r="C558" s="54" t="s">
        <v>66</v>
      </c>
      <c r="D558" s="54" t="s">
        <v>63</v>
      </c>
      <c r="E558" s="55" t="s">
        <v>247</v>
      </c>
      <c r="F558" s="56">
        <v>46035</v>
      </c>
      <c r="G558" s="18">
        <v>360</v>
      </c>
      <c r="H558" s="54" t="s">
        <v>6</v>
      </c>
      <c r="I558" s="54" t="s">
        <v>643</v>
      </c>
      <c r="J558" s="54">
        <v>32654545</v>
      </c>
      <c r="K558" s="54" t="s">
        <v>248</v>
      </c>
      <c r="L558" s="54">
        <v>36000</v>
      </c>
      <c r="M558" s="67">
        <v>353.3</v>
      </c>
      <c r="N558" s="55" t="s">
        <v>249</v>
      </c>
      <c r="O558" s="15" t="s">
        <v>250</v>
      </c>
      <c r="P558" s="61"/>
    </row>
    <row r="559" spans="1:16" s="58" customFormat="1" ht="64.150000000000006" customHeight="1" x14ac:dyDescent="0.25">
      <c r="A559" s="54">
        <v>2</v>
      </c>
      <c r="B559" s="55" t="s">
        <v>246</v>
      </c>
      <c r="C559" s="54" t="s">
        <v>255</v>
      </c>
      <c r="D559" s="54" t="s">
        <v>63</v>
      </c>
      <c r="E559" s="55" t="s">
        <v>251</v>
      </c>
      <c r="F559" s="56">
        <v>46031</v>
      </c>
      <c r="G559" s="18">
        <v>255.78899999999999</v>
      </c>
      <c r="H559" s="54" t="s">
        <v>6</v>
      </c>
      <c r="I559" s="54" t="s">
        <v>644</v>
      </c>
      <c r="J559" s="54">
        <v>42399676</v>
      </c>
      <c r="K559" s="54" t="s">
        <v>223</v>
      </c>
      <c r="L559" s="54">
        <v>15</v>
      </c>
      <c r="M559" s="67">
        <v>255.8</v>
      </c>
      <c r="N559" s="55" t="s">
        <v>252</v>
      </c>
      <c r="O559" s="15" t="s">
        <v>253</v>
      </c>
      <c r="P559" s="61"/>
    </row>
    <row r="560" spans="1:16" s="58" customFormat="1" ht="47.25" x14ac:dyDescent="0.25">
      <c r="A560" s="54">
        <v>3</v>
      </c>
      <c r="B560" s="55" t="s">
        <v>477</v>
      </c>
      <c r="C560" s="54" t="s">
        <v>225</v>
      </c>
      <c r="D560" s="54" t="s">
        <v>63</v>
      </c>
      <c r="E560" s="55" t="s">
        <v>478</v>
      </c>
      <c r="F560" s="56">
        <v>46048</v>
      </c>
      <c r="G560" s="18">
        <v>202.81800000000001</v>
      </c>
      <c r="H560" s="54" t="s">
        <v>6</v>
      </c>
      <c r="I560" s="54" t="s">
        <v>427</v>
      </c>
      <c r="J560" s="54">
        <v>44838860</v>
      </c>
      <c r="K560" s="54" t="s">
        <v>279</v>
      </c>
      <c r="L560" s="54" t="s">
        <v>489</v>
      </c>
      <c r="M560" s="67">
        <v>54.84</v>
      </c>
      <c r="N560" s="55" t="s">
        <v>488</v>
      </c>
      <c r="O560" s="15" t="s">
        <v>479</v>
      </c>
      <c r="P560" s="61"/>
    </row>
    <row r="561" spans="1:16" s="58" customFormat="1" ht="33.6" customHeight="1" x14ac:dyDescent="0.25">
      <c r="A561" s="54">
        <v>4</v>
      </c>
      <c r="B561" s="55" t="s">
        <v>477</v>
      </c>
      <c r="C561" s="54" t="s">
        <v>502</v>
      </c>
      <c r="D561" s="54" t="s">
        <v>63</v>
      </c>
      <c r="E561" s="55" t="s">
        <v>645</v>
      </c>
      <c r="F561" s="56">
        <v>46049</v>
      </c>
      <c r="G561" s="18">
        <v>234</v>
      </c>
      <c r="H561" s="54" t="s">
        <v>6</v>
      </c>
      <c r="I561" s="54" t="s">
        <v>646</v>
      </c>
      <c r="J561" s="54" t="s">
        <v>647</v>
      </c>
      <c r="K561" s="54" t="s">
        <v>430</v>
      </c>
      <c r="L561" s="54" t="s">
        <v>648</v>
      </c>
      <c r="M561" s="67" t="s">
        <v>649</v>
      </c>
      <c r="N561" s="55" t="s">
        <v>650</v>
      </c>
      <c r="O561" s="15" t="s">
        <v>651</v>
      </c>
      <c r="P561" s="61"/>
    </row>
    <row r="562" spans="1:16" s="58" customFormat="1" ht="110.25" x14ac:dyDescent="0.25">
      <c r="A562" s="54">
        <v>5</v>
      </c>
      <c r="B562" s="55" t="s">
        <v>477</v>
      </c>
      <c r="C562" s="54" t="s">
        <v>173</v>
      </c>
      <c r="D562" s="54" t="s">
        <v>63</v>
      </c>
      <c r="E562" s="55" t="s">
        <v>1078</v>
      </c>
      <c r="F562" s="56">
        <v>46077</v>
      </c>
      <c r="G562" s="18">
        <v>455</v>
      </c>
      <c r="H562" s="54" t="s">
        <v>6</v>
      </c>
      <c r="I562" s="54" t="s">
        <v>1079</v>
      </c>
      <c r="J562" s="54">
        <v>2889407493</v>
      </c>
      <c r="K562" s="54" t="s">
        <v>430</v>
      </c>
      <c r="L562" s="54">
        <v>1</v>
      </c>
      <c r="M562" s="67">
        <v>455000</v>
      </c>
      <c r="N562" s="55" t="s">
        <v>1080</v>
      </c>
      <c r="O562" s="15" t="s">
        <v>1081</v>
      </c>
      <c r="P562" s="54" t="s">
        <v>176</v>
      </c>
    </row>
    <row r="563" spans="1:16" s="58" customFormat="1" ht="110.25" x14ac:dyDescent="0.25">
      <c r="A563" s="54">
        <v>6</v>
      </c>
      <c r="B563" s="55" t="s">
        <v>477</v>
      </c>
      <c r="C563" s="54" t="s">
        <v>173</v>
      </c>
      <c r="D563" s="54" t="s">
        <v>63</v>
      </c>
      <c r="E563" s="55" t="s">
        <v>1078</v>
      </c>
      <c r="F563" s="56">
        <v>46122</v>
      </c>
      <c r="G563" s="18">
        <v>477.75</v>
      </c>
      <c r="H563" s="54" t="s">
        <v>6</v>
      </c>
      <c r="I563" s="54" t="s">
        <v>1079</v>
      </c>
      <c r="J563" s="54">
        <v>2889407493</v>
      </c>
      <c r="K563" s="54" t="s">
        <v>430</v>
      </c>
      <c r="L563" s="54">
        <v>1</v>
      </c>
      <c r="M563" s="67">
        <v>477750</v>
      </c>
      <c r="N563" s="55" t="s">
        <v>1080</v>
      </c>
      <c r="O563" s="55" t="s">
        <v>1793</v>
      </c>
      <c r="P563" s="54" t="s">
        <v>176</v>
      </c>
    </row>
    <row r="564" spans="1:16" s="58" customFormat="1" ht="31.5" x14ac:dyDescent="0.25">
      <c r="A564" s="54">
        <v>7</v>
      </c>
      <c r="B564" s="55" t="s">
        <v>1458</v>
      </c>
      <c r="C564" s="54" t="s">
        <v>225</v>
      </c>
      <c r="D564" s="54" t="s">
        <v>63</v>
      </c>
      <c r="E564" s="55" t="s">
        <v>1459</v>
      </c>
      <c r="F564" s="56">
        <v>46120</v>
      </c>
      <c r="G564" s="18">
        <v>652.5</v>
      </c>
      <c r="H564" s="54" t="s">
        <v>6</v>
      </c>
      <c r="I564" s="54" t="s">
        <v>1794</v>
      </c>
      <c r="J564" s="54">
        <v>44838860</v>
      </c>
      <c r="K564" s="54" t="s">
        <v>279</v>
      </c>
      <c r="L564" s="54" t="s">
        <v>1460</v>
      </c>
      <c r="M564" s="54" t="s">
        <v>1795</v>
      </c>
      <c r="N564" s="55" t="s">
        <v>1461</v>
      </c>
      <c r="O564" s="15" t="s">
        <v>1643</v>
      </c>
    </row>
  </sheetData>
  <autoFilter ref="A9:P564"/>
  <mergeCells count="22">
    <mergeCell ref="P6:P8"/>
    <mergeCell ref="O6:O8"/>
    <mergeCell ref="F6:F8"/>
    <mergeCell ref="G6:G7"/>
    <mergeCell ref="H6:H8"/>
    <mergeCell ref="I6:I8"/>
    <mergeCell ref="K6:N6"/>
    <mergeCell ref="J6:J8"/>
    <mergeCell ref="K7:K8"/>
    <mergeCell ref="L7:L8"/>
    <mergeCell ref="M7:M8"/>
    <mergeCell ref="N7:N8"/>
    <mergeCell ref="H1:I1"/>
    <mergeCell ref="H2:I2"/>
    <mergeCell ref="H3:I3"/>
    <mergeCell ref="A4:I4"/>
    <mergeCell ref="H5:I5"/>
    <mergeCell ref="A6:A8"/>
    <mergeCell ref="B6:B8"/>
    <mergeCell ref="C6:C8"/>
    <mergeCell ref="D6:D8"/>
    <mergeCell ref="E6:E7"/>
  </mergeCells>
  <hyperlinks>
    <hyperlink ref="O423" r:id="rId1" display="https://prozorro.gov.ua/tender/UA-2026-01-02-005311-a"/>
    <hyperlink ref="O77" r:id="rId2"/>
    <hyperlink ref="O350" r:id="rId3"/>
    <hyperlink ref="O351" r:id="rId4"/>
    <hyperlink ref="O432" r:id="rId5"/>
    <hyperlink ref="O433" r:id="rId6"/>
    <hyperlink ref="O443" r:id="rId7"/>
    <hyperlink ref="O478" r:id="rId8"/>
    <hyperlink ref="O497" r:id="rId9"/>
    <hyperlink ref="O498" r:id="rId10"/>
    <hyperlink ref="O533" r:id="rId11"/>
    <hyperlink ref="O543" r:id="rId12"/>
    <hyperlink ref="O311" r:id="rId13"/>
    <hyperlink ref="O89" r:id="rId14"/>
    <hyperlink ref="O225" r:id="rId15"/>
    <hyperlink ref="O355" r:id="rId16"/>
    <hyperlink ref="O356" r:id="rId17"/>
    <hyperlink ref="O357" r:id="rId18"/>
    <hyperlink ref="O358" r:id="rId19"/>
    <hyperlink ref="O359" r:id="rId20"/>
    <hyperlink ref="O360" r:id="rId21"/>
    <hyperlink ref="O361" r:id="rId22"/>
    <hyperlink ref="O558" r:id="rId23"/>
    <hyperlink ref="O559" r:id="rId24"/>
    <hyperlink ref="O13" r:id="rId25"/>
    <hyperlink ref="O14" r:id="rId26"/>
    <hyperlink ref="O15" r:id="rId27"/>
    <hyperlink ref="O67" r:id="rId28"/>
    <hyperlink ref="O79" r:id="rId29"/>
    <hyperlink ref="O80" r:id="rId30"/>
    <hyperlink ref="O81" r:id="rId31"/>
    <hyperlink ref="O85" r:id="rId32"/>
    <hyperlink ref="O78" r:id="rId33"/>
    <hyperlink ref="O91" r:id="rId34"/>
    <hyperlink ref="O92" r:id="rId35"/>
    <hyperlink ref="O93" r:id="rId36"/>
    <hyperlink ref="O142" r:id="rId37"/>
    <hyperlink ref="O151" r:id="rId38"/>
    <hyperlink ref="O152" r:id="rId39"/>
    <hyperlink ref="O155" r:id="rId40"/>
    <hyperlink ref="O162" r:id="rId41"/>
    <hyperlink ref="O163" r:id="rId42"/>
    <hyperlink ref="O164" r:id="rId43"/>
    <hyperlink ref="O165" r:id="rId44"/>
    <hyperlink ref="O166" r:id="rId45"/>
    <hyperlink ref="O167" r:id="rId46"/>
    <hyperlink ref="O148" r:id="rId47"/>
    <hyperlink ref="O149" r:id="rId48"/>
    <hyperlink ref="O147" r:id="rId49"/>
    <hyperlink ref="O226" r:id="rId50"/>
    <hyperlink ref="O312" r:id="rId51"/>
    <hyperlink ref="O334" r:id="rId52"/>
    <hyperlink ref="O362" r:id="rId53"/>
    <hyperlink ref="O363" r:id="rId54"/>
    <hyperlink ref="O515" r:id="rId55"/>
    <hyperlink ref="O16" r:id="rId56"/>
    <hyperlink ref="O51" r:id="rId57"/>
    <hyperlink ref="O52" r:id="rId58"/>
    <hyperlink ref="O499" r:id="rId59"/>
    <hyperlink ref="O500" r:id="rId60"/>
    <hyperlink ref="O519" r:id="rId61"/>
    <hyperlink ref="O483" r:id="rId62"/>
    <hyperlink ref="O484" r:id="rId63"/>
    <hyperlink ref="O534" r:id="rId64"/>
    <hyperlink ref="O550" r:id="rId65"/>
    <hyperlink ref="O560" r:id="rId66"/>
    <hyperlink ref="O129" r:id="rId67"/>
    <hyperlink ref="O158" r:id="rId68"/>
    <hyperlink ref="O313" r:id="rId69"/>
    <hyperlink ref="O346" r:id="rId70"/>
    <hyperlink ref="O364" r:id="rId71"/>
    <hyperlink ref="O365" r:id="rId72"/>
    <hyperlink ref="O366" r:id="rId73"/>
    <hyperlink ref="O367" r:id="rId74"/>
    <hyperlink ref="O369" r:id="rId75"/>
    <hyperlink ref="O368" r:id="rId76"/>
    <hyperlink ref="O19" r:id="rId77"/>
    <hyperlink ref="O18" r:id="rId78"/>
    <hyperlink ref="O20" r:id="rId79"/>
    <hyperlink ref="O21" r:id="rId80"/>
    <hyperlink ref="O22" r:id="rId81"/>
    <hyperlink ref="O17" r:id="rId82"/>
    <hyperlink ref="O45" r:id="rId83"/>
    <hyperlink ref="O490" r:id="rId84"/>
    <hyperlink ref="O87" r:id="rId85"/>
    <hyperlink ref="O130" r:id="rId86"/>
    <hyperlink ref="O150" r:id="rId87"/>
    <hyperlink ref="O173" r:id="rId88"/>
    <hyperlink ref="O174" r:id="rId89"/>
    <hyperlink ref="O175" r:id="rId90"/>
    <hyperlink ref="O217" r:id="rId91"/>
    <hyperlink ref="O227" r:id="rId92"/>
    <hyperlink ref="O228" r:id="rId93"/>
    <hyperlink ref="O229" r:id="rId94"/>
    <hyperlink ref="O505" r:id="rId95"/>
    <hyperlink ref="O506" r:id="rId96"/>
    <hyperlink ref="O314" r:id="rId97"/>
    <hyperlink ref="O315" r:id="rId98"/>
    <hyperlink ref="O347" r:id="rId99"/>
    <hyperlink ref="O348" r:id="rId100"/>
    <hyperlink ref="O46" r:id="rId101"/>
    <hyperlink ref="O370" r:id="rId102"/>
    <hyperlink ref="O371" r:id="rId103"/>
    <hyperlink ref="O372" r:id="rId104"/>
    <hyperlink ref="O373" r:id="rId105"/>
    <hyperlink ref="O374" r:id="rId106"/>
    <hyperlink ref="O375" r:id="rId107"/>
    <hyperlink ref="O376" r:id="rId108"/>
    <hyperlink ref="O377" r:id="rId109"/>
    <hyperlink ref="O378" r:id="rId110"/>
    <hyperlink ref="O379" r:id="rId111"/>
    <hyperlink ref="O380" r:id="rId112"/>
    <hyperlink ref="O381" r:id="rId113"/>
    <hyperlink ref="O382" r:id="rId114"/>
    <hyperlink ref="O383" r:id="rId115"/>
    <hyperlink ref="O82" r:id="rId116"/>
    <hyperlink ref="O131" r:id="rId117"/>
    <hyperlink ref="O143" r:id="rId118"/>
    <hyperlink ref="O144" r:id="rId119"/>
    <hyperlink ref="O176" r:id="rId120"/>
    <hyperlink ref="O177" r:id="rId121"/>
    <hyperlink ref="O178" r:id="rId122"/>
    <hyperlink ref="O179" r:id="rId123"/>
    <hyperlink ref="O180" r:id="rId124"/>
    <hyperlink ref="O181" r:id="rId125"/>
    <hyperlink ref="O182" r:id="rId126"/>
    <hyperlink ref="O183" r:id="rId127"/>
    <hyperlink ref="O184" r:id="rId128"/>
    <hyperlink ref="O185" r:id="rId129"/>
    <hyperlink ref="O230" r:id="rId130"/>
    <hyperlink ref="O241" r:id="rId131"/>
    <hyperlink ref="O526" r:id="rId132"/>
    <hyperlink ref="O527" r:id="rId133"/>
    <hyperlink ref="O545" r:id="rId134"/>
    <hyperlink ref="O544" r:id="rId135"/>
    <hyperlink ref="O546" r:id="rId136"/>
    <hyperlink ref="O547" r:id="rId137"/>
    <hyperlink ref="O336" r:id="rId138"/>
    <hyperlink ref="O335" r:id="rId139"/>
    <hyperlink ref="O507" r:id="rId140"/>
    <hyperlink ref="O508" r:id="rId141"/>
    <hyperlink ref="O97" r:id="rId142"/>
    <hyperlink ref="O98" r:id="rId143"/>
    <hyperlink ref="O99" r:id="rId144"/>
    <hyperlink ref="O100" r:id="rId145"/>
    <hyperlink ref="O145" r:id="rId146"/>
    <hyperlink ref="O186" r:id="rId147"/>
    <hyperlink ref="O187" r:id="rId148"/>
    <hyperlink ref="O231" r:id="rId149"/>
    <hyperlink ref="O316" r:id="rId150"/>
    <hyperlink ref="O479" r:id="rId151"/>
    <hyperlink ref="O493" r:id="rId152"/>
    <hyperlink ref="O535" r:id="rId153"/>
    <hyperlink ref="O548" r:id="rId154"/>
    <hyperlink ref="O551" r:id="rId155"/>
    <hyperlink ref="O384" r:id="rId156"/>
    <hyperlink ref="O385" r:id="rId157"/>
    <hyperlink ref="O386" r:id="rId158"/>
    <hyperlink ref="O337" r:id="rId159"/>
    <hyperlink ref="O338" r:id="rId160"/>
    <hyperlink ref="O24" r:id="rId161"/>
    <hyperlink ref="O23" r:id="rId162"/>
    <hyperlink ref="O53" r:id="rId163"/>
    <hyperlink ref="O25" r:id="rId164"/>
    <hyperlink ref="O48" r:id="rId165"/>
    <hyperlink ref="O528" r:id="rId166"/>
    <hyperlink ref="O485" r:id="rId167"/>
    <hyperlink ref="O553" r:id="rId168"/>
    <hyperlink ref="O562" r:id="rId169"/>
    <hyperlink ref="O83" r:id="rId170"/>
    <hyperlink ref="O101" r:id="rId171"/>
    <hyperlink ref="O102" r:id="rId172"/>
    <hyperlink ref="O103" r:id="rId173"/>
    <hyperlink ref="O132" r:id="rId174"/>
    <hyperlink ref="O188" r:id="rId175"/>
    <hyperlink ref="O195" r:id="rId176"/>
    <hyperlink ref="O189" r:id="rId177"/>
    <hyperlink ref="O339" r:id="rId178"/>
    <hyperlink ref="O340" r:id="rId179"/>
    <hyperlink ref="O387" r:id="rId180"/>
    <hyperlink ref="O389" r:id="rId181"/>
    <hyperlink ref="O390" r:id="rId182"/>
    <hyperlink ref="O391" r:id="rId183"/>
    <hyperlink ref="O392" r:id="rId184"/>
    <hyperlink ref="O393" r:id="rId185"/>
    <hyperlink ref="O394" r:id="rId186"/>
    <hyperlink ref="O395" r:id="rId187"/>
    <hyperlink ref="O509" r:id="rId188"/>
    <hyperlink ref="O513" r:id="rId189"/>
    <hyperlink ref="O554" r:id="rId190"/>
    <hyperlink ref="O108" r:id="rId191"/>
    <hyperlink ref="O396" r:id="rId192"/>
    <hyperlink ref="O397" r:id="rId193"/>
    <hyperlink ref="O398" r:id="rId194"/>
    <hyperlink ref="O399" r:id="rId195"/>
    <hyperlink ref="O400" r:id="rId196"/>
    <hyperlink ref="O517" r:id="rId197"/>
    <hyperlink ref="O529" r:id="rId198"/>
    <hyperlink ref="O480" r:id="rId199"/>
    <hyperlink ref="O491" r:id="rId200"/>
    <hyperlink ref="O494" r:id="rId201"/>
    <hyperlink ref="O54" r:id="rId202"/>
    <hyperlink ref="O27" r:id="rId203"/>
    <hyperlink ref="O110" r:id="rId204"/>
    <hyperlink ref="O206" r:id="rId205"/>
    <hyperlink ref="O401" r:id="rId206"/>
    <hyperlink ref="O404" r:id="rId207"/>
    <hyperlink ref="O403" r:id="rId208"/>
    <hyperlink ref="O402" r:id="rId209"/>
    <hyperlink ref="O495" r:id="rId210"/>
    <hyperlink ref="O552" r:id="rId211"/>
    <hyperlink ref="O308" r:id="rId212"/>
    <hyperlink ref="O317" r:id="rId213"/>
    <hyperlink ref="O405" r:id="rId214"/>
    <hyperlink ref="O221" r:id="rId215"/>
    <hyperlink ref="O105" r:id="rId216"/>
    <hyperlink ref="O525" r:id="rId217"/>
    <hyperlink ref="O319" r:id="rId218"/>
    <hyperlink ref="O406" r:id="rId219"/>
    <hyperlink ref="O407" r:id="rId220"/>
    <hyperlink ref="O388" r:id="rId221"/>
    <hyperlink ref="O537" r:id="rId222"/>
    <hyperlink ref="O536" r:id="rId223"/>
    <hyperlink ref="O488" r:id="rId224"/>
    <hyperlink ref="O489" r:id="rId225"/>
    <hyperlink ref="O55" r:id="rId226"/>
    <hyperlink ref="O115" r:id="rId227"/>
    <hyperlink ref="O116" r:id="rId228"/>
    <hyperlink ref="O117" r:id="rId229"/>
    <hyperlink ref="O136" r:id="rId230"/>
    <hyperlink ref="O137" r:id="rId231"/>
    <hyperlink ref="O207" r:id="rId232"/>
    <hyperlink ref="O208" r:id="rId233"/>
    <hyperlink ref="O209" r:id="rId234"/>
    <hyperlink ref="O218" r:id="rId235"/>
    <hyperlink ref="O253" r:id="rId236"/>
    <hyperlink ref="O481" r:id="rId237"/>
    <hyperlink ref="O538" r:id="rId238"/>
    <hyperlink ref="O539" r:id="rId239"/>
    <hyperlink ref="O540" r:id="rId240"/>
    <hyperlink ref="O541" r:id="rId241"/>
    <hyperlink ref="O542" r:id="rId242"/>
    <hyperlink ref="O564" r:id="rId243"/>
    <hyperlink ref="O49" r:id="rId244"/>
    <hyperlink ref="O118" r:id="rId245"/>
    <hyperlink ref="O119" r:id="rId246"/>
    <hyperlink ref="O120" r:id="rId247"/>
    <hyperlink ref="O121" r:id="rId248"/>
    <hyperlink ref="O122" r:id="rId249"/>
    <hyperlink ref="O123" r:id="rId250"/>
    <hyperlink ref="O124" r:id="rId251"/>
    <hyperlink ref="O210" r:id="rId252"/>
    <hyperlink ref="O211" r:id="rId253"/>
    <hyperlink ref="O212" r:id="rId254"/>
    <hyperlink ref="O219" r:id="rId255"/>
    <hyperlink ref="O220" r:id="rId256"/>
    <hyperlink ref="O222" r:id="rId257"/>
    <hyperlink ref="O237" r:id="rId258"/>
    <hyperlink ref="O239" r:id="rId259"/>
    <hyperlink ref="O343" r:id="rId260"/>
    <hyperlink ref="O342" r:id="rId261"/>
    <hyperlink ref="O408" r:id="rId262"/>
    <hyperlink ref="O418" r:id="rId263"/>
    <hyperlink ref="O417" r:id="rId264"/>
    <hyperlink ref="O416" r:id="rId265"/>
    <hyperlink ref="O415" r:id="rId266"/>
    <hyperlink ref="O414" r:id="rId267"/>
    <hyperlink ref="O413" r:id="rId268"/>
    <hyperlink ref="O412" r:id="rId269"/>
    <hyperlink ref="O411" r:id="rId270"/>
    <hyperlink ref="O410" r:id="rId271"/>
    <hyperlink ref="O409" r:id="rId272"/>
    <hyperlink ref="O419" r:id="rId273"/>
    <hyperlink ref="O420" r:id="rId274"/>
    <hyperlink ref="O421" r:id="rId275"/>
    <hyperlink ref="O428" r:id="rId276"/>
    <hyperlink ref="O492" r:id="rId277"/>
    <hyperlink ref="O476" r:id="rId278"/>
    <hyperlink ref="O503" r:id="rId279"/>
    <hyperlink ref="O510" r:id="rId280"/>
    <hyperlink ref="O511" r:id="rId281"/>
    <hyperlink ref="O512" r:id="rId282"/>
    <hyperlink ref="O563" r:id="rId283"/>
    <hyperlink ref="O32" r:id="rId284"/>
    <hyperlink ref="O56" r:id="rId285"/>
    <hyperlink ref="O57" r:id="rId286"/>
    <hyperlink ref="O125" r:id="rId287"/>
    <hyperlink ref="O126" r:id="rId288"/>
    <hyperlink ref="O127" r:id="rId289"/>
    <hyperlink ref="O128" r:id="rId290"/>
    <hyperlink ref="O213" r:id="rId291"/>
    <hyperlink ref="O214" r:id="rId292"/>
    <hyperlink ref="O215" r:id="rId293"/>
    <hyperlink ref="O216" r:id="rId294"/>
    <hyperlink ref="O223" r:id="rId295"/>
    <hyperlink ref="O224" r:id="rId296"/>
    <hyperlink ref="O238" r:id="rId297"/>
  </hyperlinks>
  <pageMargins left="0.70866141732283472" right="0.70866141732283472" top="0.74803149606299213" bottom="0.74803149606299213" header="0.31496062992125984" footer="0.31496062992125984"/>
  <pageSetup paperSize="9" scale="70" orientation="landscape" r:id="rId298"/>
  <ignoredErrors>
    <ignoredError sqref="Q77:XFD77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7"/>
  <sheetViews>
    <sheetView view="pageBreakPreview" zoomScale="55" zoomScaleNormal="46" zoomScaleSheetLayoutView="55" workbookViewId="0">
      <selection activeCell="E8" sqref="E8"/>
    </sheetView>
  </sheetViews>
  <sheetFormatPr defaultRowHeight="15" x14ac:dyDescent="0.25"/>
  <cols>
    <col min="1" max="1" width="5.28515625" customWidth="1"/>
    <col min="2" max="2" width="26.85546875" customWidth="1"/>
    <col min="3" max="3" width="20.7109375" customWidth="1"/>
    <col min="4" max="4" width="11" customWidth="1"/>
    <col min="5" max="5" width="40" customWidth="1"/>
    <col min="6" max="6" width="14" customWidth="1"/>
    <col min="7" max="7" width="15.85546875" customWidth="1"/>
    <col min="8" max="8" width="14" customWidth="1"/>
    <col min="9" max="9" width="26.42578125" customWidth="1"/>
    <col min="10" max="10" width="16.85546875" customWidth="1"/>
    <col min="11" max="11" width="13.28515625" customWidth="1"/>
    <col min="12" max="12" width="11.28515625" customWidth="1"/>
    <col min="13" max="13" width="15" customWidth="1"/>
    <col min="14" max="14" width="56.42578125" customWidth="1"/>
    <col min="15" max="15" width="51.140625" customWidth="1"/>
  </cols>
  <sheetData>
    <row r="1" spans="1:16" ht="42" customHeight="1" x14ac:dyDescent="0.25">
      <c r="A1" s="103" t="s">
        <v>72</v>
      </c>
      <c r="B1" s="103"/>
      <c r="C1" s="103"/>
      <c r="D1" s="103"/>
      <c r="E1" s="103"/>
      <c r="F1" s="103"/>
      <c r="G1" s="103"/>
      <c r="H1" s="103"/>
      <c r="I1" s="103"/>
    </row>
    <row r="2" spans="1:16" x14ac:dyDescent="0.25">
      <c r="H2" s="108" t="s">
        <v>1846</v>
      </c>
      <c r="I2" s="108"/>
    </row>
    <row r="3" spans="1:16" ht="15.75" x14ac:dyDescent="0.25">
      <c r="A3" s="101" t="s">
        <v>0</v>
      </c>
      <c r="B3" s="101" t="s">
        <v>60</v>
      </c>
      <c r="C3" s="101" t="s">
        <v>61</v>
      </c>
      <c r="D3" s="101" t="s">
        <v>82</v>
      </c>
      <c r="E3" s="101" t="s">
        <v>1</v>
      </c>
      <c r="F3" s="101" t="s">
        <v>62</v>
      </c>
      <c r="G3" s="107" t="s">
        <v>53</v>
      </c>
      <c r="H3" s="101" t="s">
        <v>3</v>
      </c>
      <c r="I3" s="101" t="s">
        <v>83</v>
      </c>
      <c r="J3" s="106" t="s">
        <v>85</v>
      </c>
      <c r="K3" s="106" t="s">
        <v>86</v>
      </c>
      <c r="L3" s="106"/>
      <c r="M3" s="106"/>
      <c r="N3" s="106"/>
      <c r="O3" s="105" t="s">
        <v>87</v>
      </c>
      <c r="P3" s="106" t="s">
        <v>105</v>
      </c>
    </row>
    <row r="4" spans="1:16" ht="14.45" customHeight="1" x14ac:dyDescent="0.25">
      <c r="A4" s="101"/>
      <c r="B4" s="101"/>
      <c r="C4" s="101"/>
      <c r="D4" s="101"/>
      <c r="E4" s="101"/>
      <c r="F4" s="101"/>
      <c r="G4" s="107"/>
      <c r="H4" s="101"/>
      <c r="I4" s="101"/>
      <c r="J4" s="106"/>
      <c r="K4" s="106" t="s">
        <v>88</v>
      </c>
      <c r="L4" s="106" t="s">
        <v>89</v>
      </c>
      <c r="M4" s="106" t="s">
        <v>90</v>
      </c>
      <c r="N4" s="106" t="s">
        <v>91</v>
      </c>
      <c r="O4" s="105"/>
      <c r="P4" s="106"/>
    </row>
    <row r="5" spans="1:16" ht="50.45" customHeight="1" x14ac:dyDescent="0.25">
      <c r="A5" s="101"/>
      <c r="B5" s="101"/>
      <c r="C5" s="101"/>
      <c r="D5" s="101"/>
      <c r="E5" s="35" t="s">
        <v>2</v>
      </c>
      <c r="F5" s="101"/>
      <c r="G5" s="36" t="s">
        <v>5</v>
      </c>
      <c r="H5" s="101"/>
      <c r="I5" s="101"/>
      <c r="J5" s="106"/>
      <c r="K5" s="106"/>
      <c r="L5" s="106"/>
      <c r="M5" s="106"/>
      <c r="N5" s="106"/>
      <c r="O5" s="105"/>
      <c r="P5" s="106"/>
    </row>
    <row r="6" spans="1:16" ht="15.75" x14ac:dyDescent="0.25">
      <c r="A6" s="69">
        <v>1</v>
      </c>
      <c r="B6" s="69">
        <v>2</v>
      </c>
      <c r="C6" s="69">
        <v>3</v>
      </c>
      <c r="D6" s="69">
        <v>4</v>
      </c>
      <c r="E6" s="69">
        <v>5</v>
      </c>
      <c r="F6" s="69">
        <v>6</v>
      </c>
      <c r="G6" s="37">
        <v>7</v>
      </c>
      <c r="H6" s="69">
        <v>8</v>
      </c>
      <c r="I6" s="69">
        <v>9</v>
      </c>
      <c r="J6" s="69">
        <v>10</v>
      </c>
      <c r="K6" s="69">
        <v>11</v>
      </c>
      <c r="L6" s="69">
        <v>12</v>
      </c>
      <c r="M6" s="69">
        <v>13</v>
      </c>
      <c r="N6" s="69">
        <v>14</v>
      </c>
      <c r="O6" s="69">
        <v>15</v>
      </c>
      <c r="P6" s="8">
        <v>16</v>
      </c>
    </row>
    <row r="7" spans="1:16" ht="15.75" x14ac:dyDescent="0.25">
      <c r="A7" s="70"/>
      <c r="B7" s="70" t="s">
        <v>1847</v>
      </c>
      <c r="C7" s="70"/>
      <c r="D7" s="70"/>
      <c r="E7" s="70"/>
      <c r="F7" s="70"/>
      <c r="G7" s="71">
        <f>SUM(G8:G47)</f>
        <v>84356.188999999998</v>
      </c>
      <c r="H7" s="70"/>
      <c r="I7" s="70"/>
      <c r="J7" s="70"/>
      <c r="K7" s="70"/>
      <c r="L7" s="70"/>
      <c r="M7" s="70"/>
      <c r="N7" s="70"/>
      <c r="O7" s="70"/>
      <c r="P7" s="2"/>
    </row>
    <row r="8" spans="1:16" s="77" customFormat="1" ht="31.5" x14ac:dyDescent="0.25">
      <c r="A8" s="54">
        <v>1</v>
      </c>
      <c r="B8" s="55" t="s">
        <v>736</v>
      </c>
      <c r="C8" s="54" t="s">
        <v>225</v>
      </c>
      <c r="D8" s="54" t="s">
        <v>63</v>
      </c>
      <c r="E8" s="55" t="s">
        <v>746</v>
      </c>
      <c r="F8" s="56">
        <v>46055</v>
      </c>
      <c r="G8" s="18">
        <v>360</v>
      </c>
      <c r="H8" s="54" t="s">
        <v>6</v>
      </c>
      <c r="I8" s="54" t="s">
        <v>745</v>
      </c>
      <c r="J8" s="54">
        <v>43699122</v>
      </c>
      <c r="K8" s="54" t="s">
        <v>64</v>
      </c>
      <c r="L8" s="54">
        <v>6000</v>
      </c>
      <c r="M8" s="67">
        <v>60</v>
      </c>
      <c r="N8" s="55" t="s">
        <v>737</v>
      </c>
      <c r="O8" s="15" t="s">
        <v>738</v>
      </c>
      <c r="P8" s="54" t="s">
        <v>176</v>
      </c>
    </row>
    <row r="9" spans="1:16" ht="63" x14ac:dyDescent="0.25">
      <c r="A9" s="54">
        <v>2</v>
      </c>
      <c r="B9" s="55" t="s">
        <v>736</v>
      </c>
      <c r="C9" s="54" t="s">
        <v>84</v>
      </c>
      <c r="D9" s="54" t="s">
        <v>64</v>
      </c>
      <c r="E9" s="55" t="s">
        <v>943</v>
      </c>
      <c r="F9" s="56">
        <v>46063</v>
      </c>
      <c r="G9" s="18">
        <v>470.67200000000003</v>
      </c>
      <c r="H9" s="54" t="s">
        <v>6</v>
      </c>
      <c r="I9" s="54" t="s">
        <v>944</v>
      </c>
      <c r="J9" s="54">
        <v>43607466</v>
      </c>
      <c r="K9" s="54" t="s">
        <v>64</v>
      </c>
      <c r="L9" s="54">
        <v>44</v>
      </c>
      <c r="M9" s="54"/>
      <c r="N9" s="55" t="s">
        <v>945</v>
      </c>
      <c r="O9" s="15" t="s">
        <v>946</v>
      </c>
      <c r="P9" s="54" t="s">
        <v>176</v>
      </c>
    </row>
    <row r="10" spans="1:16" ht="47.25" x14ac:dyDescent="0.25">
      <c r="A10" s="54">
        <v>3</v>
      </c>
      <c r="B10" s="55" t="s">
        <v>1002</v>
      </c>
      <c r="C10" s="54" t="s">
        <v>173</v>
      </c>
      <c r="D10" s="54" t="s">
        <v>63</v>
      </c>
      <c r="E10" s="79" t="s">
        <v>999</v>
      </c>
      <c r="F10" s="56">
        <v>46066</v>
      </c>
      <c r="G10" s="18">
        <v>800</v>
      </c>
      <c r="H10" s="54" t="s">
        <v>6</v>
      </c>
      <c r="I10" s="54" t="s">
        <v>1359</v>
      </c>
      <c r="J10" s="54">
        <v>45349240</v>
      </c>
      <c r="K10" s="54" t="s">
        <v>430</v>
      </c>
      <c r="L10" s="54">
        <v>2</v>
      </c>
      <c r="M10" s="67">
        <v>383700</v>
      </c>
      <c r="N10" s="55" t="s">
        <v>1000</v>
      </c>
      <c r="O10" s="15" t="s">
        <v>1001</v>
      </c>
      <c r="P10" s="54" t="s">
        <v>176</v>
      </c>
    </row>
    <row r="11" spans="1:16" ht="78.75" x14ac:dyDescent="0.25">
      <c r="A11" s="54">
        <v>4</v>
      </c>
      <c r="B11" s="55" t="s">
        <v>274</v>
      </c>
      <c r="C11" s="54" t="s">
        <v>84</v>
      </c>
      <c r="D11" s="54" t="s">
        <v>63</v>
      </c>
      <c r="E11" s="55" t="s">
        <v>1493</v>
      </c>
      <c r="F11" s="56">
        <v>46101</v>
      </c>
      <c r="G11" s="18">
        <v>9594</v>
      </c>
      <c r="H11" s="54" t="s">
        <v>6</v>
      </c>
      <c r="I11" s="54" t="s">
        <v>1494</v>
      </c>
      <c r="J11" s="54">
        <v>37383046</v>
      </c>
      <c r="K11" s="54" t="s">
        <v>430</v>
      </c>
      <c r="L11" s="54">
        <v>1</v>
      </c>
      <c r="M11" s="67">
        <v>9594000</v>
      </c>
      <c r="N11" s="55" t="s">
        <v>1495</v>
      </c>
      <c r="O11" s="15" t="s">
        <v>1496</v>
      </c>
      <c r="P11" s="54" t="s">
        <v>176</v>
      </c>
    </row>
    <row r="12" spans="1:16" ht="47.25" x14ac:dyDescent="0.25">
      <c r="A12" s="54">
        <v>5</v>
      </c>
      <c r="B12" s="55" t="s">
        <v>667</v>
      </c>
      <c r="C12" s="54" t="s">
        <v>173</v>
      </c>
      <c r="D12" s="54" t="s">
        <v>63</v>
      </c>
      <c r="E12" s="55" t="s">
        <v>1611</v>
      </c>
      <c r="F12" s="56">
        <v>46105</v>
      </c>
      <c r="G12" s="18">
        <v>1106.7760000000001</v>
      </c>
      <c r="H12" s="54" t="s">
        <v>6</v>
      </c>
      <c r="I12" s="54" t="s">
        <v>1619</v>
      </c>
      <c r="J12" s="54">
        <v>5393145</v>
      </c>
      <c r="K12" s="54" t="s">
        <v>169</v>
      </c>
      <c r="L12" s="54">
        <v>23.69</v>
      </c>
      <c r="M12" s="54"/>
      <c r="N12" s="55"/>
      <c r="O12" s="15" t="s">
        <v>1612</v>
      </c>
      <c r="P12" s="54" t="s">
        <v>176</v>
      </c>
    </row>
    <row r="13" spans="1:16" ht="47.25" x14ac:dyDescent="0.25">
      <c r="A13" s="54">
        <v>6</v>
      </c>
      <c r="B13" s="55" t="s">
        <v>667</v>
      </c>
      <c r="C13" s="54" t="s">
        <v>173</v>
      </c>
      <c r="D13" s="54" t="s">
        <v>63</v>
      </c>
      <c r="E13" s="55" t="s">
        <v>1677</v>
      </c>
      <c r="F13" s="56">
        <v>46119</v>
      </c>
      <c r="G13" s="18">
        <v>283.5</v>
      </c>
      <c r="H13" s="54" t="s">
        <v>6</v>
      </c>
      <c r="I13" s="54" t="s">
        <v>1687</v>
      </c>
      <c r="J13" s="54">
        <v>38437390</v>
      </c>
      <c r="K13" s="54" t="s">
        <v>1196</v>
      </c>
      <c r="L13" s="54">
        <v>63000</v>
      </c>
      <c r="M13" s="54"/>
      <c r="N13" s="54"/>
      <c r="O13" s="15" t="s">
        <v>1678</v>
      </c>
      <c r="P13" s="54" t="s">
        <v>176</v>
      </c>
    </row>
    <row r="14" spans="1:16" ht="31.5" x14ac:dyDescent="0.25">
      <c r="A14" s="54">
        <v>7</v>
      </c>
      <c r="B14" s="55" t="s">
        <v>172</v>
      </c>
      <c r="C14" s="54" t="s">
        <v>173</v>
      </c>
      <c r="D14" s="54" t="s">
        <v>63</v>
      </c>
      <c r="E14" s="55" t="s">
        <v>174</v>
      </c>
      <c r="F14" s="56">
        <v>46031</v>
      </c>
      <c r="G14" s="18">
        <v>9994.4</v>
      </c>
      <c r="H14" s="54" t="s">
        <v>6</v>
      </c>
      <c r="I14" s="54" t="s">
        <v>375</v>
      </c>
      <c r="J14" s="54" t="s">
        <v>376</v>
      </c>
      <c r="K14" s="54" t="s">
        <v>229</v>
      </c>
      <c r="L14" s="54">
        <v>1527</v>
      </c>
      <c r="M14" s="67"/>
      <c r="N14" s="75"/>
      <c r="O14" s="15" t="s">
        <v>175</v>
      </c>
      <c r="P14" s="76" t="s">
        <v>176</v>
      </c>
    </row>
    <row r="15" spans="1:16" ht="63" x14ac:dyDescent="0.25">
      <c r="A15" s="54">
        <v>8</v>
      </c>
      <c r="B15" s="55" t="s">
        <v>172</v>
      </c>
      <c r="C15" s="54" t="s">
        <v>173</v>
      </c>
      <c r="D15" s="54" t="s">
        <v>63</v>
      </c>
      <c r="E15" s="55" t="s">
        <v>872</v>
      </c>
      <c r="F15" s="56">
        <v>46056</v>
      </c>
      <c r="G15" s="18">
        <v>7000</v>
      </c>
      <c r="H15" s="54" t="s">
        <v>6</v>
      </c>
      <c r="I15" s="54" t="s">
        <v>989</v>
      </c>
      <c r="J15" s="54">
        <v>45559404</v>
      </c>
      <c r="K15" s="54" t="s">
        <v>873</v>
      </c>
      <c r="L15" s="54">
        <v>2000</v>
      </c>
      <c r="M15" s="54"/>
      <c r="N15" s="54"/>
      <c r="O15" s="15" t="s">
        <v>874</v>
      </c>
      <c r="P15" s="76" t="s">
        <v>176</v>
      </c>
    </row>
    <row r="16" spans="1:16" ht="63" x14ac:dyDescent="0.25">
      <c r="A16" s="54">
        <v>9</v>
      </c>
      <c r="B16" s="55" t="s">
        <v>1555</v>
      </c>
      <c r="C16" s="54" t="s">
        <v>173</v>
      </c>
      <c r="D16" s="54" t="s">
        <v>63</v>
      </c>
      <c r="E16" s="55" t="s">
        <v>1557</v>
      </c>
      <c r="F16" s="56">
        <v>46062</v>
      </c>
      <c r="G16" s="18">
        <v>450</v>
      </c>
      <c r="H16" s="54" t="s">
        <v>6</v>
      </c>
      <c r="I16" s="54" t="s">
        <v>1558</v>
      </c>
      <c r="J16" s="54">
        <v>3382112743</v>
      </c>
      <c r="K16" s="54" t="s">
        <v>430</v>
      </c>
      <c r="L16" s="54">
        <v>1</v>
      </c>
      <c r="M16" s="67">
        <v>450000</v>
      </c>
      <c r="N16" s="75" t="s">
        <v>1556</v>
      </c>
      <c r="O16" s="94" t="s">
        <v>1559</v>
      </c>
      <c r="P16" s="76" t="s">
        <v>176</v>
      </c>
    </row>
    <row r="17" spans="1:16" ht="31.5" x14ac:dyDescent="0.25">
      <c r="A17" s="54">
        <v>10</v>
      </c>
      <c r="B17" s="55" t="s">
        <v>1037</v>
      </c>
      <c r="C17" s="54" t="s">
        <v>225</v>
      </c>
      <c r="D17" s="54" t="s">
        <v>63</v>
      </c>
      <c r="E17" s="55" t="s">
        <v>766</v>
      </c>
      <c r="F17" s="56">
        <v>46064</v>
      </c>
      <c r="G17" s="18">
        <v>600</v>
      </c>
      <c r="H17" s="54" t="s">
        <v>6</v>
      </c>
      <c r="I17" s="54" t="s">
        <v>769</v>
      </c>
      <c r="J17" s="54">
        <v>43699122</v>
      </c>
      <c r="K17" s="54" t="s">
        <v>279</v>
      </c>
      <c r="L17" s="54">
        <v>10000</v>
      </c>
      <c r="M17" s="67">
        <v>60</v>
      </c>
      <c r="N17" s="75" t="s">
        <v>848</v>
      </c>
      <c r="O17" s="94" t="s">
        <v>1038</v>
      </c>
      <c r="P17" s="76" t="s">
        <v>176</v>
      </c>
    </row>
    <row r="18" spans="1:16" ht="47.25" x14ac:dyDescent="0.25">
      <c r="A18" s="54">
        <v>11</v>
      </c>
      <c r="B18" s="55" t="s">
        <v>1418</v>
      </c>
      <c r="C18" s="54" t="s">
        <v>84</v>
      </c>
      <c r="D18" s="54" t="s">
        <v>63</v>
      </c>
      <c r="E18" s="55" t="s">
        <v>1419</v>
      </c>
      <c r="F18" s="56">
        <v>46094</v>
      </c>
      <c r="G18" s="18">
        <v>285</v>
      </c>
      <c r="H18" s="54" t="s">
        <v>6</v>
      </c>
      <c r="I18" s="54" t="s">
        <v>1471</v>
      </c>
      <c r="J18" s="54">
        <v>45504596</v>
      </c>
      <c r="K18" s="54" t="s">
        <v>430</v>
      </c>
      <c r="L18" s="54">
        <v>10</v>
      </c>
      <c r="M18" s="67">
        <v>28500</v>
      </c>
      <c r="N18" s="75" t="s">
        <v>1420</v>
      </c>
      <c r="O18" s="94" t="s">
        <v>1421</v>
      </c>
      <c r="P18" s="76" t="s">
        <v>176</v>
      </c>
    </row>
    <row r="19" spans="1:16" ht="63" x14ac:dyDescent="0.25">
      <c r="A19" s="54">
        <v>12</v>
      </c>
      <c r="B19" s="55" t="s">
        <v>1137</v>
      </c>
      <c r="C19" s="54" t="s">
        <v>840</v>
      </c>
      <c r="D19" s="54" t="s">
        <v>63</v>
      </c>
      <c r="E19" s="55" t="s">
        <v>1139</v>
      </c>
      <c r="F19" s="56">
        <v>46073</v>
      </c>
      <c r="G19" s="18">
        <v>2575</v>
      </c>
      <c r="H19" s="54" t="s">
        <v>6</v>
      </c>
      <c r="I19" s="54" t="s">
        <v>1140</v>
      </c>
      <c r="J19" s="54">
        <v>3288801386</v>
      </c>
      <c r="K19" s="54" t="s">
        <v>223</v>
      </c>
      <c r="L19" s="54" t="s">
        <v>1141</v>
      </c>
      <c r="M19" s="67">
        <v>5.15</v>
      </c>
      <c r="N19" s="75" t="s">
        <v>1142</v>
      </c>
      <c r="O19" s="94" t="s">
        <v>1143</v>
      </c>
      <c r="P19" s="76" t="s">
        <v>176</v>
      </c>
    </row>
    <row r="20" spans="1:16" ht="110.25" x14ac:dyDescent="0.25">
      <c r="A20" s="54">
        <v>13</v>
      </c>
      <c r="B20" s="55" t="s">
        <v>185</v>
      </c>
      <c r="C20" s="54" t="s">
        <v>840</v>
      </c>
      <c r="D20" s="54" t="s">
        <v>63</v>
      </c>
      <c r="E20" s="55" t="s">
        <v>837</v>
      </c>
      <c r="F20" s="56">
        <v>46052</v>
      </c>
      <c r="G20" s="18">
        <v>12764.64</v>
      </c>
      <c r="H20" s="54" t="s">
        <v>6</v>
      </c>
      <c r="I20" s="54" t="s">
        <v>790</v>
      </c>
      <c r="J20" s="54" t="s">
        <v>791</v>
      </c>
      <c r="K20" s="54" t="s">
        <v>587</v>
      </c>
      <c r="L20" s="54">
        <v>4000</v>
      </c>
      <c r="M20" s="67">
        <v>3191.16</v>
      </c>
      <c r="N20" s="55" t="s">
        <v>792</v>
      </c>
      <c r="O20" s="15" t="s">
        <v>793</v>
      </c>
      <c r="P20" s="54" t="s">
        <v>176</v>
      </c>
    </row>
    <row r="21" spans="1:16" ht="110.25" x14ac:dyDescent="0.25">
      <c r="A21" s="54">
        <v>14</v>
      </c>
      <c r="B21" s="55" t="s">
        <v>185</v>
      </c>
      <c r="C21" s="54" t="s">
        <v>840</v>
      </c>
      <c r="D21" s="54" t="s">
        <v>63</v>
      </c>
      <c r="E21" s="55" t="s">
        <v>807</v>
      </c>
      <c r="F21" s="56">
        <v>46059</v>
      </c>
      <c r="G21" s="18">
        <v>2030</v>
      </c>
      <c r="H21" s="54" t="s">
        <v>6</v>
      </c>
      <c r="I21" s="54" t="s">
        <v>808</v>
      </c>
      <c r="J21" s="54">
        <v>3012222007</v>
      </c>
      <c r="K21" s="54" t="s">
        <v>809</v>
      </c>
      <c r="L21" s="54">
        <v>350</v>
      </c>
      <c r="M21" s="67">
        <v>5800</v>
      </c>
      <c r="N21" s="55" t="s">
        <v>810</v>
      </c>
      <c r="O21" s="15" t="s">
        <v>811</v>
      </c>
      <c r="P21" s="54" t="s">
        <v>176</v>
      </c>
    </row>
    <row r="22" spans="1:16" ht="110.25" x14ac:dyDescent="0.25">
      <c r="A22" s="54">
        <v>15</v>
      </c>
      <c r="B22" s="55" t="s">
        <v>185</v>
      </c>
      <c r="C22" s="54" t="s">
        <v>840</v>
      </c>
      <c r="D22" s="54" t="s">
        <v>63</v>
      </c>
      <c r="E22" s="55" t="s">
        <v>807</v>
      </c>
      <c r="F22" s="56">
        <v>46059</v>
      </c>
      <c r="G22" s="18">
        <v>2028.6</v>
      </c>
      <c r="H22" s="54" t="s">
        <v>6</v>
      </c>
      <c r="I22" s="54" t="s">
        <v>812</v>
      </c>
      <c r="J22" s="54">
        <v>38917808</v>
      </c>
      <c r="K22" s="54" t="s">
        <v>809</v>
      </c>
      <c r="L22" s="54">
        <v>350</v>
      </c>
      <c r="M22" s="67">
        <v>5796</v>
      </c>
      <c r="N22" s="55" t="s">
        <v>810</v>
      </c>
      <c r="O22" s="15" t="s">
        <v>813</v>
      </c>
      <c r="P22" s="54" t="s">
        <v>176</v>
      </c>
    </row>
    <row r="23" spans="1:16" ht="110.25" x14ac:dyDescent="0.25">
      <c r="A23" s="54">
        <v>16</v>
      </c>
      <c r="B23" s="55" t="s">
        <v>185</v>
      </c>
      <c r="C23" s="54" t="s">
        <v>840</v>
      </c>
      <c r="D23" s="54" t="s">
        <v>63</v>
      </c>
      <c r="E23" s="55" t="s">
        <v>838</v>
      </c>
      <c r="F23" s="56">
        <v>46059</v>
      </c>
      <c r="G23" s="18">
        <v>442.5</v>
      </c>
      <c r="H23" s="54" t="s">
        <v>6</v>
      </c>
      <c r="I23" s="54" t="s">
        <v>814</v>
      </c>
      <c r="J23" s="54">
        <v>38080606</v>
      </c>
      <c r="K23" s="54" t="s">
        <v>587</v>
      </c>
      <c r="L23" s="54">
        <v>15</v>
      </c>
      <c r="M23" s="67">
        <v>29500</v>
      </c>
      <c r="N23" s="55" t="s">
        <v>815</v>
      </c>
      <c r="O23" s="15" t="s">
        <v>816</v>
      </c>
      <c r="P23" s="54" t="s">
        <v>176</v>
      </c>
    </row>
    <row r="24" spans="1:16" ht="110.25" x14ac:dyDescent="0.25">
      <c r="A24" s="54">
        <v>17</v>
      </c>
      <c r="B24" s="55" t="s">
        <v>185</v>
      </c>
      <c r="C24" s="54" t="s">
        <v>840</v>
      </c>
      <c r="D24" s="54" t="s">
        <v>63</v>
      </c>
      <c r="E24" s="55" t="s">
        <v>837</v>
      </c>
      <c r="F24" s="56">
        <v>46059</v>
      </c>
      <c r="G24" s="18">
        <v>1499.9449999999999</v>
      </c>
      <c r="H24" s="54" t="s">
        <v>6</v>
      </c>
      <c r="I24" s="54" t="s">
        <v>817</v>
      </c>
      <c r="J24" s="54">
        <v>3056010911</v>
      </c>
      <c r="K24" s="54" t="s">
        <v>197</v>
      </c>
      <c r="L24" s="54">
        <v>26086</v>
      </c>
      <c r="M24" s="67">
        <v>57.5</v>
      </c>
      <c r="N24" s="55" t="s">
        <v>818</v>
      </c>
      <c r="O24" s="15" t="s">
        <v>819</v>
      </c>
      <c r="P24" s="54" t="s">
        <v>176</v>
      </c>
    </row>
    <row r="25" spans="1:16" ht="110.25" x14ac:dyDescent="0.25">
      <c r="A25" s="54">
        <v>18</v>
      </c>
      <c r="B25" s="55" t="s">
        <v>185</v>
      </c>
      <c r="C25" s="54" t="s">
        <v>840</v>
      </c>
      <c r="D25" s="54" t="s">
        <v>63</v>
      </c>
      <c r="E25" s="55" t="s">
        <v>820</v>
      </c>
      <c r="F25" s="56">
        <v>46059</v>
      </c>
      <c r="G25" s="18">
        <v>5600</v>
      </c>
      <c r="H25" s="54" t="s">
        <v>6</v>
      </c>
      <c r="I25" s="54" t="s">
        <v>821</v>
      </c>
      <c r="J25" s="54">
        <v>3141801618</v>
      </c>
      <c r="K25" s="54" t="s">
        <v>809</v>
      </c>
      <c r="L25" s="54">
        <v>1400000</v>
      </c>
      <c r="M25" s="67">
        <v>4</v>
      </c>
      <c r="N25" s="55" t="s">
        <v>822</v>
      </c>
      <c r="O25" s="15" t="s">
        <v>823</v>
      </c>
      <c r="P25" s="54" t="s">
        <v>176</v>
      </c>
    </row>
    <row r="26" spans="1:16" ht="110.25" x14ac:dyDescent="0.25">
      <c r="A26" s="54">
        <v>19</v>
      </c>
      <c r="B26" s="55" t="s">
        <v>185</v>
      </c>
      <c r="C26" s="54" t="s">
        <v>840</v>
      </c>
      <c r="D26" s="54" t="s">
        <v>63</v>
      </c>
      <c r="E26" s="55" t="s">
        <v>824</v>
      </c>
      <c r="F26" s="56">
        <v>46059</v>
      </c>
      <c r="G26" s="18">
        <v>540</v>
      </c>
      <c r="H26" s="54" t="s">
        <v>6</v>
      </c>
      <c r="I26" s="54" t="s">
        <v>817</v>
      </c>
      <c r="J26" s="54">
        <v>3056010911</v>
      </c>
      <c r="K26" s="54" t="s">
        <v>587</v>
      </c>
      <c r="L26" s="54">
        <v>2700000</v>
      </c>
      <c r="M26" s="67">
        <v>0.2</v>
      </c>
      <c r="N26" s="55" t="s">
        <v>825</v>
      </c>
      <c r="O26" s="15" t="s">
        <v>826</v>
      </c>
      <c r="P26" s="54" t="s">
        <v>176</v>
      </c>
    </row>
    <row r="27" spans="1:16" ht="110.25" x14ac:dyDescent="0.25">
      <c r="A27" s="54">
        <v>20</v>
      </c>
      <c r="B27" s="55" t="s">
        <v>185</v>
      </c>
      <c r="C27" s="54" t="s">
        <v>840</v>
      </c>
      <c r="D27" s="54" t="s">
        <v>63</v>
      </c>
      <c r="E27" s="55" t="s">
        <v>839</v>
      </c>
      <c r="F27" s="56">
        <v>46059</v>
      </c>
      <c r="G27" s="18">
        <v>1365</v>
      </c>
      <c r="H27" s="54" t="s">
        <v>6</v>
      </c>
      <c r="I27" s="54" t="s">
        <v>827</v>
      </c>
      <c r="J27" s="54">
        <v>2889407493</v>
      </c>
      <c r="K27" s="54" t="s">
        <v>587</v>
      </c>
      <c r="L27" s="54">
        <v>3</v>
      </c>
      <c r="M27" s="67">
        <v>455000</v>
      </c>
      <c r="N27" s="55" t="s">
        <v>828</v>
      </c>
      <c r="O27" s="15" t="s">
        <v>829</v>
      </c>
      <c r="P27" s="54" t="s">
        <v>176</v>
      </c>
    </row>
    <row r="28" spans="1:16" ht="110.25" x14ac:dyDescent="0.25">
      <c r="A28" s="54">
        <v>21</v>
      </c>
      <c r="B28" s="55" t="s">
        <v>185</v>
      </c>
      <c r="C28" s="54" t="s">
        <v>840</v>
      </c>
      <c r="D28" s="54" t="s">
        <v>63</v>
      </c>
      <c r="E28" s="55" t="s">
        <v>1194</v>
      </c>
      <c r="F28" s="56">
        <v>46077</v>
      </c>
      <c r="G28" s="18">
        <v>256</v>
      </c>
      <c r="H28" s="54" t="s">
        <v>6</v>
      </c>
      <c r="I28" s="54" t="s">
        <v>1195</v>
      </c>
      <c r="J28" s="54">
        <v>2638803434</v>
      </c>
      <c r="K28" s="54" t="s">
        <v>1196</v>
      </c>
      <c r="L28" s="54">
        <v>100000</v>
      </c>
      <c r="M28" s="67">
        <v>2.56</v>
      </c>
      <c r="N28" s="55" t="s">
        <v>1197</v>
      </c>
      <c r="O28" s="15" t="s">
        <v>1198</v>
      </c>
      <c r="P28" s="54" t="s">
        <v>176</v>
      </c>
    </row>
    <row r="29" spans="1:16" ht="110.25" x14ac:dyDescent="0.25">
      <c r="A29" s="54">
        <v>22</v>
      </c>
      <c r="B29" s="55" t="s">
        <v>185</v>
      </c>
      <c r="C29" s="54" t="s">
        <v>840</v>
      </c>
      <c r="D29" s="54" t="s">
        <v>63</v>
      </c>
      <c r="E29" s="55" t="s">
        <v>837</v>
      </c>
      <c r="F29" s="56">
        <v>46079</v>
      </c>
      <c r="G29" s="18">
        <v>1375.0550000000001</v>
      </c>
      <c r="H29" s="54" t="s">
        <v>6</v>
      </c>
      <c r="I29" s="54" t="s">
        <v>1199</v>
      </c>
      <c r="J29" s="54">
        <v>3056010911</v>
      </c>
      <c r="K29" s="54" t="s">
        <v>197</v>
      </c>
      <c r="L29" s="54">
        <v>23914</v>
      </c>
      <c r="M29" s="67">
        <v>57.5</v>
      </c>
      <c r="N29" s="55" t="s">
        <v>1200</v>
      </c>
      <c r="O29" s="15" t="s">
        <v>1201</v>
      </c>
      <c r="P29" s="54" t="s">
        <v>176</v>
      </c>
    </row>
    <row r="30" spans="1:16" ht="110.25" x14ac:dyDescent="0.25">
      <c r="A30" s="54">
        <v>23</v>
      </c>
      <c r="B30" s="55" t="s">
        <v>185</v>
      </c>
      <c r="C30" s="54" t="s">
        <v>840</v>
      </c>
      <c r="D30" s="54" t="s">
        <v>63</v>
      </c>
      <c r="E30" s="55" t="s">
        <v>1215</v>
      </c>
      <c r="F30" s="56">
        <v>46080</v>
      </c>
      <c r="G30" s="18">
        <v>2030</v>
      </c>
      <c r="H30" s="54" t="s">
        <v>6</v>
      </c>
      <c r="I30" s="54" t="s">
        <v>1202</v>
      </c>
      <c r="J30" s="54">
        <v>3012222007</v>
      </c>
      <c r="K30" s="54" t="s">
        <v>223</v>
      </c>
      <c r="L30" s="54">
        <v>350</v>
      </c>
      <c r="M30" s="67">
        <v>5800</v>
      </c>
      <c r="N30" s="55" t="s">
        <v>810</v>
      </c>
      <c r="O30" s="15" t="s">
        <v>1203</v>
      </c>
      <c r="P30" s="54" t="s">
        <v>176</v>
      </c>
    </row>
    <row r="31" spans="1:16" ht="110.25" x14ac:dyDescent="0.25">
      <c r="A31" s="54">
        <v>24</v>
      </c>
      <c r="B31" s="55" t="s">
        <v>185</v>
      </c>
      <c r="C31" s="54" t="s">
        <v>840</v>
      </c>
      <c r="D31" s="54" t="s">
        <v>63</v>
      </c>
      <c r="E31" s="55" t="s">
        <v>820</v>
      </c>
      <c r="F31" s="56">
        <v>46084</v>
      </c>
      <c r="G31" s="18">
        <v>2000</v>
      </c>
      <c r="H31" s="54" t="s">
        <v>6</v>
      </c>
      <c r="I31" s="54" t="s">
        <v>1199</v>
      </c>
      <c r="J31" s="54">
        <v>3056010911</v>
      </c>
      <c r="K31" s="54" t="s">
        <v>223</v>
      </c>
      <c r="L31" s="54">
        <v>5000000</v>
      </c>
      <c r="M31" s="67">
        <v>4</v>
      </c>
      <c r="N31" s="55" t="s">
        <v>822</v>
      </c>
      <c r="O31" s="15" t="s">
        <v>1311</v>
      </c>
      <c r="P31" s="54" t="s">
        <v>176</v>
      </c>
    </row>
    <row r="32" spans="1:16" ht="110.25" x14ac:dyDescent="0.25">
      <c r="A32" s="54">
        <v>25</v>
      </c>
      <c r="B32" s="55" t="s">
        <v>185</v>
      </c>
      <c r="C32" s="54" t="s">
        <v>840</v>
      </c>
      <c r="D32" s="54" t="s">
        <v>63</v>
      </c>
      <c r="E32" s="55" t="s">
        <v>1312</v>
      </c>
      <c r="F32" s="56">
        <v>46084</v>
      </c>
      <c r="G32" s="18">
        <v>3600</v>
      </c>
      <c r="H32" s="54" t="s">
        <v>6</v>
      </c>
      <c r="I32" s="54" t="s">
        <v>1313</v>
      </c>
      <c r="J32" s="54">
        <v>3541606157</v>
      </c>
      <c r="K32" s="54" t="s">
        <v>223</v>
      </c>
      <c r="L32" s="54">
        <v>900000</v>
      </c>
      <c r="M32" s="67">
        <v>4</v>
      </c>
      <c r="N32" s="55" t="s">
        <v>822</v>
      </c>
      <c r="O32" s="15" t="s">
        <v>1314</v>
      </c>
      <c r="P32" s="54" t="s">
        <v>176</v>
      </c>
    </row>
    <row r="33" spans="1:16" ht="110.25" x14ac:dyDescent="0.25">
      <c r="A33" s="54">
        <v>26</v>
      </c>
      <c r="B33" s="55" t="s">
        <v>185</v>
      </c>
      <c r="C33" s="54" t="s">
        <v>840</v>
      </c>
      <c r="D33" s="54" t="s">
        <v>63</v>
      </c>
      <c r="E33" s="55" t="s">
        <v>1563</v>
      </c>
      <c r="F33" s="56">
        <v>46111</v>
      </c>
      <c r="G33" s="18">
        <v>3143.6</v>
      </c>
      <c r="H33" s="54" t="s">
        <v>6</v>
      </c>
      <c r="I33" s="54" t="s">
        <v>1202</v>
      </c>
      <c r="J33" s="54">
        <v>3012222007</v>
      </c>
      <c r="K33" s="54" t="s">
        <v>223</v>
      </c>
      <c r="L33" s="54">
        <v>542</v>
      </c>
      <c r="M33" s="67">
        <v>5800</v>
      </c>
      <c r="N33" s="55" t="s">
        <v>1564</v>
      </c>
      <c r="O33" s="15" t="s">
        <v>1565</v>
      </c>
      <c r="P33" s="54" t="s">
        <v>176</v>
      </c>
    </row>
    <row r="34" spans="1:16" ht="110.25" x14ac:dyDescent="0.25">
      <c r="A34" s="54">
        <v>27</v>
      </c>
      <c r="B34" s="55" t="s">
        <v>185</v>
      </c>
      <c r="C34" s="54" t="s">
        <v>840</v>
      </c>
      <c r="D34" s="54" t="s">
        <v>63</v>
      </c>
      <c r="E34" s="55" t="s">
        <v>1759</v>
      </c>
      <c r="F34" s="56">
        <v>46119</v>
      </c>
      <c r="G34" s="18">
        <v>612</v>
      </c>
      <c r="H34" s="54" t="s">
        <v>6</v>
      </c>
      <c r="I34" s="54" t="s">
        <v>1313</v>
      </c>
      <c r="J34" s="54">
        <v>3541606157</v>
      </c>
      <c r="K34" s="54" t="s">
        <v>1753</v>
      </c>
      <c r="L34" s="54">
        <v>20000</v>
      </c>
      <c r="M34" s="67">
        <v>30.6</v>
      </c>
      <c r="N34" s="55" t="s">
        <v>1722</v>
      </c>
      <c r="O34" s="55" t="s">
        <v>1723</v>
      </c>
      <c r="P34" s="54" t="s">
        <v>176</v>
      </c>
    </row>
    <row r="35" spans="1:16" ht="110.25" x14ac:dyDescent="0.25">
      <c r="A35" s="54">
        <v>28</v>
      </c>
      <c r="B35" s="55" t="s">
        <v>185</v>
      </c>
      <c r="C35" s="54" t="s">
        <v>840</v>
      </c>
      <c r="D35" s="54" t="s">
        <v>63</v>
      </c>
      <c r="E35" s="55" t="s">
        <v>1760</v>
      </c>
      <c r="F35" s="56">
        <v>46119</v>
      </c>
      <c r="G35" s="18">
        <v>725.8</v>
      </c>
      <c r="H35" s="54" t="s">
        <v>6</v>
      </c>
      <c r="I35" s="54" t="s">
        <v>1313</v>
      </c>
      <c r="J35" s="54">
        <v>3541606157</v>
      </c>
      <c r="K35" s="54" t="s">
        <v>587</v>
      </c>
      <c r="L35" s="54">
        <v>150</v>
      </c>
      <c r="M35" s="67">
        <v>4838.67</v>
      </c>
      <c r="N35" s="55" t="s">
        <v>1724</v>
      </c>
      <c r="O35" s="55" t="s">
        <v>1725</v>
      </c>
      <c r="P35" s="54" t="s">
        <v>176</v>
      </c>
    </row>
    <row r="36" spans="1:16" ht="110.25" x14ac:dyDescent="0.25">
      <c r="A36" s="54">
        <v>29</v>
      </c>
      <c r="B36" s="55" t="s">
        <v>185</v>
      </c>
      <c r="C36" s="54" t="s">
        <v>173</v>
      </c>
      <c r="D36" s="54" t="s">
        <v>63</v>
      </c>
      <c r="E36" s="55" t="s">
        <v>1762</v>
      </c>
      <c r="F36" s="56">
        <v>46120</v>
      </c>
      <c r="G36" s="18">
        <v>430.91300000000001</v>
      </c>
      <c r="H36" s="54" t="s">
        <v>6</v>
      </c>
      <c r="I36" s="54" t="s">
        <v>1313</v>
      </c>
      <c r="J36" s="54">
        <v>3541606157</v>
      </c>
      <c r="K36" s="54" t="s">
        <v>587</v>
      </c>
      <c r="L36" s="54">
        <v>5450</v>
      </c>
      <c r="M36" s="67">
        <v>79.069999999999993</v>
      </c>
      <c r="N36" s="55" t="s">
        <v>1728</v>
      </c>
      <c r="O36" s="55" t="s">
        <v>1729</v>
      </c>
      <c r="P36" s="54" t="s">
        <v>176</v>
      </c>
    </row>
    <row r="37" spans="1:16" ht="110.25" x14ac:dyDescent="0.25">
      <c r="A37" s="54">
        <v>30</v>
      </c>
      <c r="B37" s="55" t="s">
        <v>185</v>
      </c>
      <c r="C37" s="54" t="s">
        <v>840</v>
      </c>
      <c r="D37" s="54" t="s">
        <v>63</v>
      </c>
      <c r="E37" s="55" t="s">
        <v>1763</v>
      </c>
      <c r="F37" s="56">
        <v>46120</v>
      </c>
      <c r="G37" s="18">
        <v>409.5</v>
      </c>
      <c r="H37" s="54" t="s">
        <v>6</v>
      </c>
      <c r="I37" s="54" t="s">
        <v>1730</v>
      </c>
      <c r="J37" s="54">
        <v>3060200728</v>
      </c>
      <c r="K37" s="54" t="s">
        <v>1753</v>
      </c>
      <c r="L37" s="54">
        <v>3000</v>
      </c>
      <c r="M37" s="67">
        <v>136.5</v>
      </c>
      <c r="N37" s="55" t="s">
        <v>1731</v>
      </c>
      <c r="O37" s="55" t="s">
        <v>1732</v>
      </c>
      <c r="P37" s="54" t="s">
        <v>176</v>
      </c>
    </row>
    <row r="38" spans="1:16" ht="110.25" x14ac:dyDescent="0.25">
      <c r="A38" s="54">
        <v>31</v>
      </c>
      <c r="B38" s="55" t="s">
        <v>185</v>
      </c>
      <c r="C38" s="54" t="s">
        <v>840</v>
      </c>
      <c r="D38" s="54" t="s">
        <v>63</v>
      </c>
      <c r="E38" s="55" t="s">
        <v>1763</v>
      </c>
      <c r="F38" s="56">
        <v>46120</v>
      </c>
      <c r="G38" s="18">
        <v>253.5</v>
      </c>
      <c r="H38" s="54" t="s">
        <v>6</v>
      </c>
      <c r="I38" s="54" t="s">
        <v>1313</v>
      </c>
      <c r="J38" s="54" t="s">
        <v>1733</v>
      </c>
      <c r="K38" s="54" t="s">
        <v>1753</v>
      </c>
      <c r="L38" s="54">
        <v>3000</v>
      </c>
      <c r="M38" s="67">
        <v>84.5</v>
      </c>
      <c r="N38" s="55" t="s">
        <v>1734</v>
      </c>
      <c r="O38" s="55" t="s">
        <v>1735</v>
      </c>
      <c r="P38" s="54" t="s">
        <v>176</v>
      </c>
    </row>
    <row r="39" spans="1:16" ht="110.25" x14ac:dyDescent="0.25">
      <c r="A39" s="54">
        <v>32</v>
      </c>
      <c r="B39" s="55" t="s">
        <v>185</v>
      </c>
      <c r="C39" s="54" t="s">
        <v>840</v>
      </c>
      <c r="D39" s="54" t="s">
        <v>63</v>
      </c>
      <c r="E39" s="55" t="s">
        <v>1758</v>
      </c>
      <c r="F39" s="56">
        <v>46120</v>
      </c>
      <c r="G39" s="18">
        <v>710.8</v>
      </c>
      <c r="H39" s="54" t="s">
        <v>6</v>
      </c>
      <c r="I39" s="54" t="s">
        <v>1199</v>
      </c>
      <c r="J39" s="54">
        <v>3056010911</v>
      </c>
      <c r="K39" s="54" t="s">
        <v>169</v>
      </c>
      <c r="L39" s="54">
        <v>910</v>
      </c>
      <c r="M39" s="67">
        <v>781.1</v>
      </c>
      <c r="N39" s="55" t="s">
        <v>1736</v>
      </c>
      <c r="O39" s="55" t="s">
        <v>1737</v>
      </c>
      <c r="P39" s="54" t="s">
        <v>176</v>
      </c>
    </row>
    <row r="40" spans="1:16" ht="110.25" x14ac:dyDescent="0.25">
      <c r="A40" s="54">
        <v>33</v>
      </c>
      <c r="B40" s="55" t="s">
        <v>185</v>
      </c>
      <c r="C40" s="54" t="s">
        <v>173</v>
      </c>
      <c r="D40" s="54" t="s">
        <v>63</v>
      </c>
      <c r="E40" s="55" t="s">
        <v>1758</v>
      </c>
      <c r="F40" s="56">
        <v>46120</v>
      </c>
      <c r="G40" s="18">
        <v>696</v>
      </c>
      <c r="H40" s="54" t="s">
        <v>6</v>
      </c>
      <c r="I40" s="54" t="s">
        <v>1738</v>
      </c>
      <c r="J40" s="54">
        <v>3812403968</v>
      </c>
      <c r="K40" s="54" t="s">
        <v>169</v>
      </c>
      <c r="L40" s="54">
        <v>900</v>
      </c>
      <c r="M40" s="67">
        <v>773.33</v>
      </c>
      <c r="N40" s="55" t="s">
        <v>1739</v>
      </c>
      <c r="O40" s="55" t="s">
        <v>1740</v>
      </c>
      <c r="P40" s="54" t="s">
        <v>176</v>
      </c>
    </row>
    <row r="41" spans="1:16" ht="110.25" x14ac:dyDescent="0.25">
      <c r="A41" s="54">
        <v>34</v>
      </c>
      <c r="B41" s="55" t="s">
        <v>185</v>
      </c>
      <c r="C41" s="54" t="s">
        <v>840</v>
      </c>
      <c r="D41" s="54" t="s">
        <v>63</v>
      </c>
      <c r="E41" s="55" t="s">
        <v>1757</v>
      </c>
      <c r="F41" s="56">
        <v>46120</v>
      </c>
      <c r="G41" s="18">
        <v>545.68799999999999</v>
      </c>
      <c r="H41" s="54" t="s">
        <v>6</v>
      </c>
      <c r="I41" s="54" t="s">
        <v>1741</v>
      </c>
      <c r="J41" s="54">
        <v>3289100455</v>
      </c>
      <c r="K41" s="54" t="s">
        <v>1753</v>
      </c>
      <c r="L41" s="54">
        <v>1590</v>
      </c>
      <c r="M41" s="67">
        <v>343.2</v>
      </c>
      <c r="N41" s="55" t="s">
        <v>1742</v>
      </c>
      <c r="O41" s="55" t="s">
        <v>1743</v>
      </c>
      <c r="P41" s="54" t="s">
        <v>176</v>
      </c>
    </row>
    <row r="42" spans="1:16" ht="110.25" x14ac:dyDescent="0.25">
      <c r="A42" s="54">
        <v>35</v>
      </c>
      <c r="B42" s="55" t="s">
        <v>185</v>
      </c>
      <c r="C42" s="54" t="s">
        <v>840</v>
      </c>
      <c r="D42" s="54" t="s">
        <v>63</v>
      </c>
      <c r="E42" s="55" t="s">
        <v>1757</v>
      </c>
      <c r="F42" s="56">
        <v>46120</v>
      </c>
      <c r="G42" s="18">
        <v>413.67</v>
      </c>
      <c r="H42" s="54" t="s">
        <v>6</v>
      </c>
      <c r="I42" s="54" t="s">
        <v>1744</v>
      </c>
      <c r="J42" s="54">
        <v>2919504963</v>
      </c>
      <c r="K42" s="54" t="s">
        <v>1196</v>
      </c>
      <c r="L42" s="54">
        <v>750</v>
      </c>
      <c r="M42" s="67">
        <v>551.55999999999995</v>
      </c>
      <c r="N42" s="55" t="s">
        <v>1745</v>
      </c>
      <c r="O42" s="55" t="s">
        <v>1746</v>
      </c>
      <c r="P42" s="54" t="s">
        <v>176</v>
      </c>
    </row>
    <row r="43" spans="1:16" ht="63" x14ac:dyDescent="0.25">
      <c r="A43" s="54">
        <v>36</v>
      </c>
      <c r="B43" s="55" t="s">
        <v>1004</v>
      </c>
      <c r="C43" s="54" t="s">
        <v>84</v>
      </c>
      <c r="D43" s="54" t="s">
        <v>64</v>
      </c>
      <c r="E43" s="55" t="s">
        <v>1005</v>
      </c>
      <c r="F43" s="56">
        <v>46064</v>
      </c>
      <c r="G43" s="18">
        <v>1882.885</v>
      </c>
      <c r="H43" s="54" t="s">
        <v>6</v>
      </c>
      <c r="I43" s="54" t="s">
        <v>1018</v>
      </c>
      <c r="J43" s="54">
        <v>45090513</v>
      </c>
      <c r="K43" s="54"/>
      <c r="L43" s="54"/>
      <c r="M43" s="54"/>
      <c r="N43" s="55"/>
      <c r="O43" s="15" t="s">
        <v>1006</v>
      </c>
      <c r="P43" s="54" t="s">
        <v>176</v>
      </c>
    </row>
    <row r="44" spans="1:16" ht="31.5" x14ac:dyDescent="0.25">
      <c r="A44" s="54">
        <v>37</v>
      </c>
      <c r="B44" s="55" t="s">
        <v>1004</v>
      </c>
      <c r="C44" s="54" t="s">
        <v>225</v>
      </c>
      <c r="D44" s="54" t="s">
        <v>63</v>
      </c>
      <c r="E44" s="55" t="s">
        <v>1346</v>
      </c>
      <c r="F44" s="56">
        <v>46085</v>
      </c>
      <c r="G44" s="18">
        <v>2274.3000000000002</v>
      </c>
      <c r="H44" s="54" t="s">
        <v>6</v>
      </c>
      <c r="I44" s="54" t="s">
        <v>1444</v>
      </c>
      <c r="J44" s="54"/>
      <c r="K44" s="54" t="s">
        <v>279</v>
      </c>
      <c r="L44" s="54" t="s">
        <v>1347</v>
      </c>
      <c r="M44" s="54" t="s">
        <v>1348</v>
      </c>
      <c r="N44" s="55" t="s">
        <v>413</v>
      </c>
      <c r="O44" s="15" t="s">
        <v>1349</v>
      </c>
      <c r="P44" s="54" t="s">
        <v>176</v>
      </c>
    </row>
    <row r="45" spans="1:16" ht="31.5" x14ac:dyDescent="0.25">
      <c r="A45" s="54">
        <v>38</v>
      </c>
      <c r="B45" s="55" t="s">
        <v>1004</v>
      </c>
      <c r="C45" s="54" t="s">
        <v>225</v>
      </c>
      <c r="D45" s="54" t="s">
        <v>63</v>
      </c>
      <c r="E45" s="55" t="s">
        <v>1346</v>
      </c>
      <c r="F45" s="56">
        <v>46094</v>
      </c>
      <c r="G45" s="18">
        <v>2273.6950000000002</v>
      </c>
      <c r="H45" s="54" t="s">
        <v>6</v>
      </c>
      <c r="I45" s="54" t="s">
        <v>1463</v>
      </c>
      <c r="J45" s="54" t="s">
        <v>1454</v>
      </c>
      <c r="K45" s="54" t="s">
        <v>279</v>
      </c>
      <c r="L45" s="54" t="s">
        <v>1441</v>
      </c>
      <c r="M45" s="54" t="s">
        <v>1442</v>
      </c>
      <c r="N45" s="55" t="s">
        <v>413</v>
      </c>
      <c r="O45" s="15" t="s">
        <v>1443</v>
      </c>
      <c r="P45" s="54" t="s">
        <v>176</v>
      </c>
    </row>
    <row r="46" spans="1:16" ht="141.75" x14ac:dyDescent="0.25">
      <c r="A46" s="54">
        <v>39</v>
      </c>
      <c r="B46" s="55" t="s">
        <v>477</v>
      </c>
      <c r="C46" s="54" t="s">
        <v>173</v>
      </c>
      <c r="D46" s="54" t="s">
        <v>63</v>
      </c>
      <c r="E46" s="55" t="s">
        <v>1078</v>
      </c>
      <c r="F46" s="56">
        <v>46077</v>
      </c>
      <c r="G46" s="18">
        <v>455</v>
      </c>
      <c r="H46" s="54" t="s">
        <v>6</v>
      </c>
      <c r="I46" s="54" t="s">
        <v>1079</v>
      </c>
      <c r="J46" s="54">
        <v>2889407493</v>
      </c>
      <c r="K46" s="54" t="s">
        <v>430</v>
      </c>
      <c r="L46" s="54">
        <v>1</v>
      </c>
      <c r="M46" s="67">
        <v>455000</v>
      </c>
      <c r="N46" s="55" t="s">
        <v>1080</v>
      </c>
      <c r="O46" s="15" t="s">
        <v>1081</v>
      </c>
      <c r="P46" s="54" t="s">
        <v>176</v>
      </c>
    </row>
    <row r="47" spans="1:16" ht="141.75" x14ac:dyDescent="0.25">
      <c r="A47" s="54">
        <v>40</v>
      </c>
      <c r="B47" s="55" t="s">
        <v>477</v>
      </c>
      <c r="C47" s="54" t="s">
        <v>173</v>
      </c>
      <c r="D47" s="54" t="s">
        <v>63</v>
      </c>
      <c r="E47" s="55" t="s">
        <v>1078</v>
      </c>
      <c r="F47" s="56">
        <v>46122</v>
      </c>
      <c r="G47" s="18">
        <v>477.75</v>
      </c>
      <c r="H47" s="54" t="s">
        <v>6</v>
      </c>
      <c r="I47" s="54" t="s">
        <v>1079</v>
      </c>
      <c r="J47" s="54">
        <v>2889407493</v>
      </c>
      <c r="K47" s="54" t="s">
        <v>430</v>
      </c>
      <c r="L47" s="54">
        <v>1</v>
      </c>
      <c r="M47" s="67">
        <v>477750</v>
      </c>
      <c r="N47" s="55" t="s">
        <v>1080</v>
      </c>
      <c r="O47" s="55" t="s">
        <v>1793</v>
      </c>
      <c r="P47" s="54" t="s">
        <v>176</v>
      </c>
    </row>
  </sheetData>
  <mergeCells count="19">
    <mergeCell ref="P3:P5"/>
    <mergeCell ref="K4:K5"/>
    <mergeCell ref="L4:L5"/>
    <mergeCell ref="M4:M5"/>
    <mergeCell ref="N4:N5"/>
    <mergeCell ref="A1:I1"/>
    <mergeCell ref="H2:I2"/>
    <mergeCell ref="G3:G4"/>
    <mergeCell ref="H3:H5"/>
    <mergeCell ref="I3:I5"/>
    <mergeCell ref="J3:J5"/>
    <mergeCell ref="K3:N3"/>
    <mergeCell ref="O3:O5"/>
    <mergeCell ref="A3:A5"/>
    <mergeCell ref="B3:B5"/>
    <mergeCell ref="C3:C5"/>
    <mergeCell ref="D3:D5"/>
    <mergeCell ref="E3:E4"/>
    <mergeCell ref="F3:F5"/>
  </mergeCells>
  <hyperlinks>
    <hyperlink ref="O12" r:id="rId1"/>
    <hyperlink ref="O13" r:id="rId2"/>
    <hyperlink ref="O15" r:id="rId3"/>
    <hyperlink ref="O20" r:id="rId4"/>
    <hyperlink ref="O21" r:id="rId5"/>
    <hyperlink ref="O22" r:id="rId6"/>
    <hyperlink ref="O23" r:id="rId7"/>
    <hyperlink ref="O24" r:id="rId8"/>
    <hyperlink ref="O25" r:id="rId9"/>
    <hyperlink ref="O26" r:id="rId10"/>
    <hyperlink ref="O27" r:id="rId11"/>
    <hyperlink ref="O28" r:id="rId12"/>
    <hyperlink ref="O29" r:id="rId13"/>
    <hyperlink ref="O30" r:id="rId14"/>
    <hyperlink ref="O31" r:id="rId15"/>
    <hyperlink ref="O32" r:id="rId16"/>
    <hyperlink ref="O33" r:id="rId17"/>
    <hyperlink ref="O35" r:id="rId18"/>
    <hyperlink ref="O34" r:id="rId19"/>
    <hyperlink ref="O42" r:id="rId20"/>
    <hyperlink ref="O41" r:id="rId21"/>
    <hyperlink ref="O40" r:id="rId22"/>
    <hyperlink ref="O39" r:id="rId23"/>
    <hyperlink ref="O38" r:id="rId24"/>
    <hyperlink ref="O37" r:id="rId25"/>
    <hyperlink ref="O36" r:id="rId26"/>
    <hyperlink ref="O43" r:id="rId27"/>
    <hyperlink ref="O44" r:id="rId28"/>
    <hyperlink ref="O45" r:id="rId29"/>
    <hyperlink ref="O46" r:id="rId30"/>
    <hyperlink ref="O47" r:id="rId31"/>
  </hyperlinks>
  <pageMargins left="0.70866141732283472" right="0.70866141732283472" top="0.74803149606299213" bottom="0.74803149606299213" header="0.31496062992125984" footer="0.31496062992125984"/>
  <pageSetup paperSize="9" scale="75" orientation="landscape" r:id="rId3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C66"/>
  <sheetViews>
    <sheetView view="pageBreakPreview" zoomScale="69" zoomScaleNormal="60" zoomScaleSheetLayoutView="69" workbookViewId="0">
      <selection activeCell="C2" sqref="C2"/>
    </sheetView>
  </sheetViews>
  <sheetFormatPr defaultColWidth="8.85546875" defaultRowHeight="15.75" x14ac:dyDescent="0.25"/>
  <cols>
    <col min="1" max="1" width="5.28515625" style="3" customWidth="1"/>
    <col min="2" max="2" width="49.140625" style="5" customWidth="1"/>
    <col min="3" max="3" width="22.42578125" style="3" customWidth="1"/>
    <col min="4" max="4" width="24.28515625" style="4" customWidth="1"/>
    <col min="5" max="5" width="8.85546875" style="1"/>
    <col min="6" max="6" width="17.5703125" style="1" customWidth="1"/>
    <col min="7" max="7" width="27.5703125" style="1" customWidth="1"/>
    <col min="8" max="16384" width="8.85546875" style="1"/>
  </cols>
  <sheetData>
    <row r="1" spans="1:7" ht="33" customHeight="1" x14ac:dyDescent="0.25">
      <c r="A1" s="109" t="s">
        <v>72</v>
      </c>
      <c r="B1" s="109"/>
      <c r="C1" s="109"/>
      <c r="D1" s="109"/>
    </row>
    <row r="2" spans="1:7" ht="20.45" customHeight="1" x14ac:dyDescent="0.25">
      <c r="A2" s="6"/>
      <c r="B2" s="7"/>
      <c r="C2" s="6"/>
      <c r="D2" s="26" t="s">
        <v>1846</v>
      </c>
    </row>
    <row r="3" spans="1:7" ht="31.9" customHeight="1" x14ac:dyDescent="0.25">
      <c r="A3" s="8" t="s">
        <v>0</v>
      </c>
      <c r="B3" s="8" t="s">
        <v>69</v>
      </c>
      <c r="C3" s="8" t="s">
        <v>70</v>
      </c>
      <c r="D3" s="19" t="s">
        <v>71</v>
      </c>
    </row>
    <row r="4" spans="1:7" x14ac:dyDescent="0.25">
      <c r="A4" s="8">
        <v>1</v>
      </c>
      <c r="B4" s="8">
        <v>2</v>
      </c>
      <c r="C4" s="8">
        <v>3</v>
      </c>
      <c r="D4" s="9">
        <v>4</v>
      </c>
    </row>
    <row r="5" spans="1:7" x14ac:dyDescent="0.25">
      <c r="A5" s="2"/>
      <c r="B5" s="10" t="s">
        <v>52</v>
      </c>
      <c r="C5" s="24">
        <f>C6+C14+C23+C37+C43</f>
        <v>501</v>
      </c>
      <c r="D5" s="25">
        <f>D6+D14+D23+D37+D43</f>
        <v>975796.98060000001</v>
      </c>
      <c r="F5" s="21"/>
      <c r="G5" s="20"/>
    </row>
    <row r="6" spans="1:7" x14ac:dyDescent="0.25">
      <c r="A6" s="11"/>
      <c r="B6" s="22" t="s">
        <v>54</v>
      </c>
      <c r="C6" s="23">
        <f>C7+C8+C10+C11+C12+C13+C9</f>
        <v>44</v>
      </c>
      <c r="D6" s="13">
        <f>D7+D8+D10+D11+D12+D13+D9</f>
        <v>32076.369000000002</v>
      </c>
    </row>
    <row r="7" spans="1:7" s="17" customFormat="1" x14ac:dyDescent="0.25">
      <c r="A7" s="14">
        <v>1</v>
      </c>
      <c r="B7" s="15" t="s">
        <v>11</v>
      </c>
      <c r="C7" s="14">
        <v>15</v>
      </c>
      <c r="D7" s="16">
        <f>SUM('ТГ зв'!G13:G27)</f>
        <v>6804.420000000001</v>
      </c>
    </row>
    <row r="8" spans="1:7" s="17" customFormat="1" x14ac:dyDescent="0.25">
      <c r="A8" s="14">
        <v>2</v>
      </c>
      <c r="B8" s="15" t="s">
        <v>44</v>
      </c>
      <c r="C8" s="14">
        <v>2</v>
      </c>
      <c r="D8" s="16">
        <f>SUM('ТГ зв'!G29:G30)</f>
        <v>830.67200000000003</v>
      </c>
    </row>
    <row r="9" spans="1:7" s="17" customFormat="1" x14ac:dyDescent="0.25">
      <c r="A9" s="14">
        <v>3</v>
      </c>
      <c r="B9" s="15" t="s">
        <v>7</v>
      </c>
      <c r="C9" s="14">
        <v>1</v>
      </c>
      <c r="D9" s="16">
        <f>SUM('ТГ зв'!G32)</f>
        <v>1266.76</v>
      </c>
    </row>
    <row r="10" spans="1:7" s="17" customFormat="1" x14ac:dyDescent="0.25">
      <c r="A10" s="14">
        <v>4</v>
      </c>
      <c r="B10" s="15" t="s">
        <v>28</v>
      </c>
      <c r="C10" s="14">
        <v>10</v>
      </c>
      <c r="D10" s="16">
        <f>SUM('ТГ зв'!G34:G43)</f>
        <v>7410.9920000000002</v>
      </c>
    </row>
    <row r="11" spans="1:7" s="17" customFormat="1" x14ac:dyDescent="0.25">
      <c r="A11" s="14">
        <v>5</v>
      </c>
      <c r="B11" s="15" t="s">
        <v>12</v>
      </c>
      <c r="C11" s="14">
        <v>5</v>
      </c>
      <c r="D11" s="16">
        <f>SUM('ТГ зв'!G45:G49)</f>
        <v>2643.1179999999999</v>
      </c>
    </row>
    <row r="12" spans="1:7" s="17" customFormat="1" x14ac:dyDescent="0.25">
      <c r="A12" s="14">
        <v>6</v>
      </c>
      <c r="B12" s="15" t="s">
        <v>30</v>
      </c>
      <c r="C12" s="14">
        <v>7</v>
      </c>
      <c r="D12" s="16">
        <f>SUM('ТГ зв'!G51:G57)</f>
        <v>2093.0070000000001</v>
      </c>
    </row>
    <row r="13" spans="1:7" s="17" customFormat="1" x14ac:dyDescent="0.25">
      <c r="A13" s="14">
        <v>7</v>
      </c>
      <c r="B13" s="15" t="s">
        <v>55</v>
      </c>
      <c r="C13" s="14">
        <v>4</v>
      </c>
      <c r="D13" s="16">
        <f>SUM('ТГ зв'!G59:G62)</f>
        <v>11027.4</v>
      </c>
    </row>
    <row r="14" spans="1:7" x14ac:dyDescent="0.25">
      <c r="A14" s="11"/>
      <c r="B14" s="12" t="s">
        <v>56</v>
      </c>
      <c r="C14" s="23">
        <f>C15+C18+C16+C17+C19+C20+C21+C22</f>
        <v>1</v>
      </c>
      <c r="D14" s="13">
        <f>D15+D18+D16+D17+D19+D20+D21+D22</f>
        <v>200</v>
      </c>
    </row>
    <row r="15" spans="1:7" s="17" customFormat="1" x14ac:dyDescent="0.25">
      <c r="A15" s="14">
        <v>8</v>
      </c>
      <c r="B15" s="15" t="s">
        <v>14</v>
      </c>
      <c r="C15" s="14">
        <v>0</v>
      </c>
      <c r="D15" s="16">
        <v>0</v>
      </c>
    </row>
    <row r="16" spans="1:7" s="17" customFormat="1" x14ac:dyDescent="0.25">
      <c r="A16" s="14">
        <v>9</v>
      </c>
      <c r="B16" s="15" t="s">
        <v>31</v>
      </c>
      <c r="C16" s="14">
        <v>0</v>
      </c>
      <c r="D16" s="16">
        <v>0</v>
      </c>
    </row>
    <row r="17" spans="1:4" s="17" customFormat="1" x14ac:dyDescent="0.25">
      <c r="A17" s="14">
        <v>10</v>
      </c>
      <c r="B17" s="15" t="s">
        <v>15</v>
      </c>
      <c r="C17" s="14">
        <v>1</v>
      </c>
      <c r="D17" s="16">
        <f>SUM('ТГ зв'!G67)</f>
        <v>200</v>
      </c>
    </row>
    <row r="18" spans="1:4" s="17" customFormat="1" x14ac:dyDescent="0.25">
      <c r="A18" s="14">
        <v>11</v>
      </c>
      <c r="B18" s="15" t="s">
        <v>47</v>
      </c>
      <c r="C18" s="14">
        <v>0</v>
      </c>
      <c r="D18" s="16">
        <v>0</v>
      </c>
    </row>
    <row r="19" spans="1:4" s="17" customFormat="1" x14ac:dyDescent="0.25">
      <c r="A19" s="14">
        <v>12</v>
      </c>
      <c r="B19" s="15" t="s">
        <v>34</v>
      </c>
      <c r="C19" s="14">
        <v>0</v>
      </c>
      <c r="D19" s="16">
        <v>0</v>
      </c>
    </row>
    <row r="20" spans="1:4" s="17" customFormat="1" x14ac:dyDescent="0.25">
      <c r="A20" s="14">
        <v>13</v>
      </c>
      <c r="B20" s="15" t="s">
        <v>38</v>
      </c>
      <c r="C20" s="14">
        <v>0</v>
      </c>
      <c r="D20" s="16">
        <v>0</v>
      </c>
    </row>
    <row r="21" spans="1:4" s="17" customFormat="1" x14ac:dyDescent="0.25">
      <c r="A21" s="14">
        <v>14</v>
      </c>
      <c r="B21" s="15" t="s">
        <v>68</v>
      </c>
      <c r="C21" s="14">
        <v>0</v>
      </c>
      <c r="D21" s="16">
        <v>0</v>
      </c>
    </row>
    <row r="22" spans="1:4" s="17" customFormat="1" x14ac:dyDescent="0.25">
      <c r="A22" s="14">
        <v>15</v>
      </c>
      <c r="B22" s="15" t="s">
        <v>49</v>
      </c>
      <c r="C22" s="14">
        <v>0</v>
      </c>
      <c r="D22" s="16">
        <v>0</v>
      </c>
    </row>
    <row r="23" spans="1:4" x14ac:dyDescent="0.25">
      <c r="A23" s="11"/>
      <c r="B23" s="12" t="s">
        <v>57</v>
      </c>
      <c r="C23" s="23">
        <f>C25+C27+C29+C30+C31+C34+C35+C32+C33+C36+C26+C28+C24</f>
        <v>343</v>
      </c>
      <c r="D23" s="13">
        <f>D25+D27+D29+D30+D31+D34+D35+D32+D33+D36+D26+D28+D24</f>
        <v>539199.46900000016</v>
      </c>
    </row>
    <row r="24" spans="1:4" s="17" customFormat="1" ht="31.5" x14ac:dyDescent="0.25">
      <c r="A24" s="14"/>
      <c r="B24" s="15" t="s">
        <v>1814</v>
      </c>
      <c r="C24" s="14">
        <v>1</v>
      </c>
      <c r="D24" s="16">
        <f>SUM('ТГ зв'!G75)</f>
        <v>351.87799999999999</v>
      </c>
    </row>
    <row r="25" spans="1:4" s="17" customFormat="1" x14ac:dyDescent="0.25">
      <c r="A25" s="14">
        <v>16</v>
      </c>
      <c r="B25" s="15" t="s">
        <v>19</v>
      </c>
      <c r="C25" s="14">
        <v>177</v>
      </c>
      <c r="D25" s="16">
        <f>SUM('ТГ зв'!G77:G253)</f>
        <v>290111.51100000012</v>
      </c>
    </row>
    <row r="26" spans="1:4" s="17" customFormat="1" x14ac:dyDescent="0.25">
      <c r="A26" s="14">
        <v>17</v>
      </c>
      <c r="B26" s="15" t="s">
        <v>43</v>
      </c>
      <c r="C26" s="14">
        <v>3</v>
      </c>
      <c r="D26" s="16">
        <f>SUM('ТГ зв'!G255:G257)</f>
        <v>2919.1439999999998</v>
      </c>
    </row>
    <row r="27" spans="1:4" s="17" customFormat="1" x14ac:dyDescent="0.25">
      <c r="A27" s="14">
        <v>18</v>
      </c>
      <c r="B27" s="15" t="s">
        <v>17</v>
      </c>
      <c r="C27" s="14">
        <v>38</v>
      </c>
      <c r="D27" s="16">
        <f>SUM('ТГ зв'!G259:G296)</f>
        <v>43155.13</v>
      </c>
    </row>
    <row r="28" spans="1:4" s="17" customFormat="1" x14ac:dyDescent="0.25">
      <c r="A28" s="14">
        <v>19</v>
      </c>
      <c r="B28" s="15" t="s">
        <v>45</v>
      </c>
      <c r="C28" s="14">
        <v>0</v>
      </c>
      <c r="D28" s="16">
        <v>0</v>
      </c>
    </row>
    <row r="29" spans="1:4" s="17" customFormat="1" x14ac:dyDescent="0.25">
      <c r="A29" s="14">
        <v>20</v>
      </c>
      <c r="B29" s="15" t="s">
        <v>18</v>
      </c>
      <c r="C29" s="14">
        <v>4</v>
      </c>
      <c r="D29" s="16">
        <f>SUM('ТГ зв'!G299:G302)</f>
        <v>1959.4099999999999</v>
      </c>
    </row>
    <row r="30" spans="1:4" s="17" customFormat="1" x14ac:dyDescent="0.25">
      <c r="A30" s="14">
        <v>21</v>
      </c>
      <c r="B30" s="15" t="s">
        <v>21</v>
      </c>
      <c r="C30" s="14">
        <v>6</v>
      </c>
      <c r="D30" s="16">
        <f>SUM('ТГ зв'!G304:G309)</f>
        <v>3475.4</v>
      </c>
    </row>
    <row r="31" spans="1:4" s="17" customFormat="1" x14ac:dyDescent="0.25">
      <c r="A31" s="14">
        <v>22</v>
      </c>
      <c r="B31" s="15" t="s">
        <v>8</v>
      </c>
      <c r="C31" s="14">
        <v>9</v>
      </c>
      <c r="D31" s="16">
        <f>SUM('ТГ зв'!G311:G319)</f>
        <v>7944.9780000000001</v>
      </c>
    </row>
    <row r="32" spans="1:4" s="17" customFormat="1" ht="13.9" customHeight="1" x14ac:dyDescent="0.25">
      <c r="A32" s="14">
        <v>23</v>
      </c>
      <c r="B32" s="15" t="s">
        <v>36</v>
      </c>
      <c r="C32" s="14">
        <v>12</v>
      </c>
      <c r="D32" s="16">
        <f>SUM('ТГ зв'!G321:G332)</f>
        <v>11486.133</v>
      </c>
    </row>
    <row r="33" spans="1:4" s="17" customFormat="1" x14ac:dyDescent="0.25">
      <c r="A33" s="14">
        <v>24</v>
      </c>
      <c r="B33" s="15" t="s">
        <v>37</v>
      </c>
      <c r="C33" s="14">
        <v>11</v>
      </c>
      <c r="D33" s="16">
        <f>SUM('ТГ зв'!G334:G344)</f>
        <v>14214.399999999998</v>
      </c>
    </row>
    <row r="34" spans="1:4" s="17" customFormat="1" x14ac:dyDescent="0.25">
      <c r="A34" s="14">
        <v>25</v>
      </c>
      <c r="B34" s="15" t="s">
        <v>27</v>
      </c>
      <c r="C34" s="14">
        <v>3</v>
      </c>
      <c r="D34" s="16">
        <f>SUM('ТГ зв'!G346:G348)</f>
        <v>1559.741</v>
      </c>
    </row>
    <row r="35" spans="1:4" s="17" customFormat="1" x14ac:dyDescent="0.25">
      <c r="A35" s="14">
        <v>26</v>
      </c>
      <c r="B35" s="15" t="s">
        <v>29</v>
      </c>
      <c r="C35" s="14">
        <v>72</v>
      </c>
      <c r="D35" s="16">
        <f>SUM('ТГ зв'!G350:G421)</f>
        <v>150905.93400000001</v>
      </c>
    </row>
    <row r="36" spans="1:4" s="17" customFormat="1" x14ac:dyDescent="0.25">
      <c r="A36" s="14">
        <v>27</v>
      </c>
      <c r="B36" s="15" t="s">
        <v>42</v>
      </c>
      <c r="C36" s="14">
        <v>7</v>
      </c>
      <c r="D36" s="16">
        <f>SUM('ТГ зв'!G423:G429)</f>
        <v>11115.810000000001</v>
      </c>
    </row>
    <row r="37" spans="1:4" x14ac:dyDescent="0.25">
      <c r="A37" s="11"/>
      <c r="B37" s="12" t="s">
        <v>58</v>
      </c>
      <c r="C37" s="23">
        <f>C38+C41+C42+C40</f>
        <v>38</v>
      </c>
      <c r="D37" s="13">
        <f>D38+D41+D42+D40+D39</f>
        <v>302406.31699999998</v>
      </c>
    </row>
    <row r="38" spans="1:4" s="17" customFormat="1" x14ac:dyDescent="0.25">
      <c r="A38" s="14">
        <v>28</v>
      </c>
      <c r="B38" s="15" t="s">
        <v>22</v>
      </c>
      <c r="C38" s="14">
        <v>37</v>
      </c>
      <c r="D38" s="16">
        <f>SUM('ТГ зв'!G432:G468)</f>
        <v>302206.31699999998</v>
      </c>
    </row>
    <row r="39" spans="1:4" s="17" customFormat="1" x14ac:dyDescent="0.25">
      <c r="A39" s="14">
        <v>29</v>
      </c>
      <c r="B39" s="15" t="s">
        <v>46</v>
      </c>
      <c r="C39" s="14">
        <v>0</v>
      </c>
      <c r="D39" s="16">
        <v>0</v>
      </c>
    </row>
    <row r="40" spans="1:4" s="17" customFormat="1" x14ac:dyDescent="0.25">
      <c r="A40" s="14">
        <v>30</v>
      </c>
      <c r="B40" s="15" t="s">
        <v>33</v>
      </c>
      <c r="C40" s="14">
        <v>0</v>
      </c>
      <c r="D40" s="16">
        <v>0</v>
      </c>
    </row>
    <row r="41" spans="1:4" s="17" customFormat="1" x14ac:dyDescent="0.25">
      <c r="A41" s="14">
        <v>31</v>
      </c>
      <c r="B41" s="15" t="s">
        <v>35</v>
      </c>
      <c r="C41" s="14">
        <v>0</v>
      </c>
      <c r="D41" s="16">
        <v>0</v>
      </c>
    </row>
    <row r="42" spans="1:4" s="17" customFormat="1" x14ac:dyDescent="0.25">
      <c r="A42" s="14">
        <v>32</v>
      </c>
      <c r="B42" s="15" t="s">
        <v>40</v>
      </c>
      <c r="C42" s="14">
        <v>1</v>
      </c>
      <c r="D42" s="16">
        <f>SUM('ТГ зв'!G473)</f>
        <v>200</v>
      </c>
    </row>
    <row r="43" spans="1:4" x14ac:dyDescent="0.25">
      <c r="A43" s="11"/>
      <c r="B43" s="12" t="s">
        <v>59</v>
      </c>
      <c r="C43" s="27">
        <f>C45+C46+C47+C49+C51+C52+ C53+C54+C56+C48+C55+C57+C50+C58+C44</f>
        <v>75</v>
      </c>
      <c r="D43" s="13">
        <f>D45+D46+D47+D49+D51+D52+ D53+D54+D56+D48+D55+D57+D50+D58+D44</f>
        <v>101914.82560000001</v>
      </c>
    </row>
    <row r="44" spans="1:4" s="17" customFormat="1" ht="31.5" x14ac:dyDescent="0.25">
      <c r="A44" s="14"/>
      <c r="B44" s="15" t="s">
        <v>1781</v>
      </c>
      <c r="C44" s="14">
        <v>1</v>
      </c>
      <c r="D44" s="16">
        <f>SUM('ТГ зв'!G476)</f>
        <v>250</v>
      </c>
    </row>
    <row r="45" spans="1:4" s="17" customFormat="1" x14ac:dyDescent="0.25">
      <c r="A45" s="14">
        <v>33</v>
      </c>
      <c r="B45" s="15" t="s">
        <v>26</v>
      </c>
      <c r="C45" s="14">
        <v>18</v>
      </c>
      <c r="D45" s="16">
        <f>SUM('ТГ зв'!G478:G495)</f>
        <v>15734.010600000001</v>
      </c>
    </row>
    <row r="46" spans="1:4" s="17" customFormat="1" x14ac:dyDescent="0.25">
      <c r="A46" s="14">
        <v>34</v>
      </c>
      <c r="B46" s="15" t="s">
        <v>9</v>
      </c>
      <c r="C46" s="14">
        <v>4</v>
      </c>
      <c r="D46" s="16">
        <f>SUM('ТГ зв'!G497:G500)</f>
        <v>2093.2039999999997</v>
      </c>
    </row>
    <row r="47" spans="1:4" s="17" customFormat="1" x14ac:dyDescent="0.25">
      <c r="A47" s="14">
        <v>35</v>
      </c>
      <c r="B47" s="15" t="s">
        <v>13</v>
      </c>
      <c r="C47" s="14">
        <v>0</v>
      </c>
      <c r="D47" s="16">
        <v>0</v>
      </c>
    </row>
    <row r="48" spans="1:4" s="17" customFormat="1" x14ac:dyDescent="0.25">
      <c r="A48" s="14">
        <v>36</v>
      </c>
      <c r="B48" s="15" t="s">
        <v>32</v>
      </c>
      <c r="C48" s="14">
        <v>1</v>
      </c>
      <c r="D48" s="16">
        <f>SUM('ТГ зв'!G503)</f>
        <v>311.2</v>
      </c>
    </row>
    <row r="49" spans="1:4" s="17" customFormat="1" x14ac:dyDescent="0.25">
      <c r="A49" s="14">
        <v>37</v>
      </c>
      <c r="B49" s="15" t="s">
        <v>16</v>
      </c>
      <c r="C49" s="14">
        <v>9</v>
      </c>
      <c r="D49" s="16">
        <f>SUM('ТГ зв'!G505:G513)</f>
        <v>13647.915999999999</v>
      </c>
    </row>
    <row r="50" spans="1:4" s="17" customFormat="1" x14ac:dyDescent="0.25">
      <c r="A50" s="14">
        <v>38</v>
      </c>
      <c r="B50" s="15" t="s">
        <v>48</v>
      </c>
      <c r="C50" s="14">
        <v>3</v>
      </c>
      <c r="D50" s="16">
        <f>SUM('ТГ зв'!G515:G517)</f>
        <v>6184.7629999999999</v>
      </c>
    </row>
    <row r="51" spans="1:4" s="17" customFormat="1" x14ac:dyDescent="0.25">
      <c r="A51" s="14">
        <v>39</v>
      </c>
      <c r="B51" s="15" t="s">
        <v>20</v>
      </c>
      <c r="C51" s="14">
        <v>4</v>
      </c>
      <c r="D51" s="16">
        <f>SUM('ТГ зв'!G519:G522)</f>
        <v>4049.7100000000005</v>
      </c>
    </row>
    <row r="52" spans="1:4" s="17" customFormat="1" x14ac:dyDescent="0.25">
      <c r="A52" s="14">
        <v>40</v>
      </c>
      <c r="B52" s="15" t="s">
        <v>23</v>
      </c>
      <c r="C52" s="14">
        <v>0</v>
      </c>
      <c r="D52" s="16">
        <v>0</v>
      </c>
    </row>
    <row r="53" spans="1:4" s="17" customFormat="1" x14ac:dyDescent="0.25">
      <c r="A53" s="14">
        <v>41</v>
      </c>
      <c r="B53" s="15" t="s">
        <v>24</v>
      </c>
      <c r="C53" s="14">
        <v>5</v>
      </c>
      <c r="D53" s="16">
        <f>SUM('ТГ зв'!G525:G529)</f>
        <v>11885.306</v>
      </c>
    </row>
    <row r="54" spans="1:4" s="17" customFormat="1" x14ac:dyDescent="0.25">
      <c r="A54" s="14">
        <v>42</v>
      </c>
      <c r="B54" s="15" t="s">
        <v>25</v>
      </c>
      <c r="C54" s="14">
        <v>0</v>
      </c>
      <c r="D54" s="16">
        <v>0</v>
      </c>
    </row>
    <row r="55" spans="1:4" s="17" customFormat="1" x14ac:dyDescent="0.25">
      <c r="A55" s="14">
        <v>43</v>
      </c>
      <c r="B55" s="15" t="s">
        <v>39</v>
      </c>
      <c r="C55" s="14">
        <v>0</v>
      </c>
      <c r="D55" s="16">
        <v>0</v>
      </c>
    </row>
    <row r="56" spans="1:4" s="17" customFormat="1" x14ac:dyDescent="0.25">
      <c r="A56" s="14">
        <v>44</v>
      </c>
      <c r="B56" s="15" t="s">
        <v>10</v>
      </c>
      <c r="C56" s="14">
        <v>22</v>
      </c>
      <c r="D56" s="16">
        <f>SUM('ТГ зв'!G533:G554)</f>
        <v>44772.859000000004</v>
      </c>
    </row>
    <row r="57" spans="1:4" s="17" customFormat="1" x14ac:dyDescent="0.25">
      <c r="A57" s="14">
        <v>45</v>
      </c>
      <c r="B57" s="15" t="s">
        <v>41</v>
      </c>
      <c r="C57" s="14">
        <v>1</v>
      </c>
      <c r="D57" s="16">
        <f>SUM('ТГ зв'!G556:G556)</f>
        <v>348</v>
      </c>
    </row>
    <row r="58" spans="1:4" s="17" customFormat="1" x14ac:dyDescent="0.25">
      <c r="A58" s="14">
        <v>46</v>
      </c>
      <c r="B58" s="15" t="s">
        <v>50</v>
      </c>
      <c r="C58" s="14">
        <v>7</v>
      </c>
      <c r="D58" s="16">
        <f>SUM('ТГ зв'!G558:G564)</f>
        <v>2637.857</v>
      </c>
    </row>
    <row r="66" spans="1:1017" s="4" customFormat="1" x14ac:dyDescent="0.25">
      <c r="A66" s="3"/>
      <c r="B66" s="5"/>
      <c r="C66" s="3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1"/>
      <c r="EY66" s="1"/>
      <c r="EZ66" s="1"/>
      <c r="FA66" s="1"/>
      <c r="FB66" s="1"/>
      <c r="FC66" s="1"/>
      <c r="FD66" s="1"/>
      <c r="FE66" s="1"/>
      <c r="FF66" s="1"/>
      <c r="FG66" s="1"/>
      <c r="FH66" s="1"/>
      <c r="FI66" s="1"/>
      <c r="FJ66" s="1"/>
      <c r="FK66" s="1"/>
      <c r="FL66" s="1"/>
      <c r="FM66" s="1"/>
      <c r="FN66" s="1"/>
      <c r="FO66" s="1"/>
      <c r="FP66" s="1"/>
      <c r="FQ66" s="1"/>
      <c r="FR66" s="1"/>
      <c r="FS66" s="1"/>
      <c r="FT66" s="1"/>
      <c r="FU66" s="1"/>
      <c r="FV66" s="1"/>
      <c r="FW66" s="1"/>
      <c r="FX66" s="1"/>
      <c r="FY66" s="1"/>
      <c r="FZ66" s="1"/>
      <c r="GA66" s="1"/>
      <c r="GB66" s="1"/>
      <c r="GC66" s="1"/>
      <c r="GD66" s="1"/>
      <c r="GE66" s="1"/>
      <c r="GF66" s="1"/>
      <c r="GG66" s="1"/>
      <c r="GH66" s="1"/>
      <c r="GI66" s="1"/>
      <c r="GJ66" s="1"/>
      <c r="GK66" s="1"/>
      <c r="GL66" s="1"/>
      <c r="GM66" s="1"/>
      <c r="GN66" s="1"/>
      <c r="GO66" s="1"/>
      <c r="GP66" s="1"/>
      <c r="GQ66" s="1"/>
      <c r="GR66" s="1"/>
      <c r="GS66" s="1"/>
      <c r="GT66" s="1"/>
      <c r="GU66" s="1"/>
      <c r="GV66" s="1"/>
      <c r="GW66" s="1"/>
      <c r="GX66" s="1"/>
      <c r="GY66" s="1"/>
      <c r="GZ66" s="1"/>
      <c r="HA66" s="1"/>
      <c r="HB66" s="1"/>
      <c r="HC66" s="1"/>
      <c r="HD66" s="1"/>
      <c r="HE66" s="1"/>
      <c r="HF66" s="1"/>
      <c r="HG66" s="1"/>
      <c r="HH66" s="1"/>
      <c r="HI66" s="1"/>
      <c r="HJ66" s="1"/>
      <c r="HK66" s="1"/>
      <c r="HL66" s="1"/>
      <c r="HM66" s="1"/>
      <c r="HN66" s="1"/>
      <c r="HO66" s="1"/>
      <c r="HP66" s="1"/>
      <c r="HQ66" s="1"/>
      <c r="HR66" s="1"/>
      <c r="HS66" s="1"/>
      <c r="HT66" s="1"/>
      <c r="HU66" s="1"/>
      <c r="HV66" s="1"/>
      <c r="HW66" s="1"/>
      <c r="HX66" s="1"/>
      <c r="HY66" s="1"/>
      <c r="HZ66" s="1"/>
      <c r="IA66" s="1"/>
      <c r="IB66" s="1"/>
      <c r="IC66" s="1"/>
      <c r="ID66" s="1"/>
      <c r="IE66" s="1"/>
      <c r="IF66" s="1"/>
      <c r="IG66" s="1"/>
      <c r="IH66" s="1"/>
      <c r="II66" s="1"/>
      <c r="IJ66" s="1"/>
      <c r="IK66" s="1"/>
      <c r="IL66" s="1"/>
      <c r="IM66" s="1"/>
      <c r="IN66" s="1"/>
      <c r="IO66" s="1"/>
      <c r="IP66" s="1"/>
      <c r="IQ66" s="1"/>
      <c r="IR66" s="1"/>
      <c r="IS66" s="1"/>
      <c r="IT66" s="1"/>
      <c r="IU66" s="1"/>
      <c r="IV66" s="1"/>
      <c r="IW66" s="1"/>
      <c r="IX66" s="1"/>
      <c r="IY66" s="1"/>
      <c r="IZ66" s="1"/>
      <c r="JA66" s="1"/>
      <c r="JB66" s="1"/>
      <c r="JC66" s="1"/>
      <c r="JD66" s="1"/>
      <c r="JE66" s="1"/>
      <c r="JF66" s="1"/>
      <c r="JG66" s="1"/>
      <c r="JH66" s="1"/>
      <c r="JI66" s="1"/>
      <c r="JJ66" s="1"/>
      <c r="JK66" s="1"/>
      <c r="JL66" s="1"/>
      <c r="JM66" s="1"/>
      <c r="JN66" s="1"/>
      <c r="JO66" s="1"/>
      <c r="JP66" s="1"/>
      <c r="JQ66" s="1"/>
      <c r="JR66" s="1"/>
      <c r="JS66" s="1"/>
      <c r="JT66" s="1"/>
      <c r="JU66" s="1"/>
      <c r="JV66" s="1"/>
      <c r="JW66" s="1"/>
      <c r="JX66" s="1"/>
      <c r="JY66" s="1"/>
      <c r="JZ66" s="1"/>
      <c r="KA66" s="1"/>
      <c r="KB66" s="1"/>
      <c r="KC66" s="1"/>
      <c r="KD66" s="1"/>
      <c r="KE66" s="1"/>
      <c r="KF66" s="1"/>
      <c r="KG66" s="1"/>
      <c r="KH66" s="1"/>
      <c r="KI66" s="1"/>
      <c r="KJ66" s="1"/>
      <c r="KK66" s="1"/>
      <c r="KL66" s="1"/>
      <c r="KM66" s="1"/>
      <c r="KN66" s="1"/>
      <c r="KO66" s="1"/>
      <c r="KP66" s="1"/>
      <c r="KQ66" s="1"/>
      <c r="KR66" s="1"/>
      <c r="KS66" s="1"/>
      <c r="KT66" s="1"/>
      <c r="KU66" s="1"/>
      <c r="KV66" s="1"/>
      <c r="KW66" s="1"/>
      <c r="KX66" s="1"/>
      <c r="KY66" s="1"/>
      <c r="KZ66" s="1"/>
      <c r="LA66" s="1"/>
      <c r="LB66" s="1"/>
      <c r="LC66" s="1"/>
      <c r="LD66" s="1"/>
      <c r="LE66" s="1"/>
      <c r="LF66" s="1"/>
      <c r="LG66" s="1"/>
      <c r="LH66" s="1"/>
      <c r="LI66" s="1"/>
      <c r="LJ66" s="1"/>
      <c r="LK66" s="1"/>
      <c r="LL66" s="1"/>
      <c r="LM66" s="1"/>
      <c r="LN66" s="1"/>
      <c r="LO66" s="1"/>
      <c r="LP66" s="1"/>
      <c r="LQ66" s="1"/>
      <c r="LR66" s="1"/>
      <c r="LS66" s="1"/>
      <c r="LT66" s="1"/>
      <c r="LU66" s="1"/>
      <c r="LV66" s="1"/>
      <c r="LW66" s="1"/>
      <c r="LX66" s="1"/>
      <c r="LY66" s="1"/>
      <c r="LZ66" s="1"/>
      <c r="MA66" s="1"/>
      <c r="MB66" s="1"/>
      <c r="MC66" s="1"/>
      <c r="MD66" s="1"/>
      <c r="ME66" s="1"/>
      <c r="MF66" s="1"/>
      <c r="MG66" s="1"/>
      <c r="MH66" s="1"/>
      <c r="MI66" s="1"/>
      <c r="MJ66" s="1"/>
      <c r="MK66" s="1"/>
      <c r="ML66" s="1"/>
      <c r="MM66" s="1"/>
      <c r="MN66" s="1"/>
      <c r="MO66" s="1"/>
      <c r="MP66" s="1"/>
      <c r="MQ66" s="1"/>
      <c r="MR66" s="1"/>
      <c r="MS66" s="1"/>
      <c r="MT66" s="1"/>
      <c r="MU66" s="1"/>
      <c r="MV66" s="1"/>
      <c r="MW66" s="1"/>
      <c r="MX66" s="1"/>
      <c r="MY66" s="1"/>
      <c r="MZ66" s="1"/>
      <c r="NA66" s="1"/>
      <c r="NB66" s="1"/>
      <c r="NC66" s="1"/>
      <c r="ND66" s="1"/>
      <c r="NE66" s="1"/>
      <c r="NF66" s="1"/>
      <c r="NG66" s="1"/>
      <c r="NH66" s="1"/>
      <c r="NI66" s="1"/>
      <c r="NJ66" s="1"/>
      <c r="NK66" s="1"/>
      <c r="NL66" s="1"/>
      <c r="NM66" s="1"/>
      <c r="NN66" s="1"/>
      <c r="NO66" s="1"/>
      <c r="NP66" s="1"/>
      <c r="NQ66" s="1"/>
      <c r="NR66" s="1"/>
      <c r="NS66" s="1"/>
      <c r="NT66" s="1"/>
      <c r="NU66" s="1"/>
      <c r="NV66" s="1"/>
      <c r="NW66" s="1"/>
      <c r="NX66" s="1"/>
      <c r="NY66" s="1"/>
      <c r="NZ66" s="1"/>
      <c r="OA66" s="1"/>
      <c r="OB66" s="1"/>
      <c r="OC66" s="1"/>
      <c r="OD66" s="1"/>
      <c r="OE66" s="1"/>
      <c r="OF66" s="1"/>
      <c r="OG66" s="1"/>
      <c r="OH66" s="1"/>
      <c r="OI66" s="1"/>
      <c r="OJ66" s="1"/>
      <c r="OK66" s="1"/>
      <c r="OL66" s="1"/>
      <c r="OM66" s="1"/>
      <c r="ON66" s="1"/>
      <c r="OO66" s="1"/>
      <c r="OP66" s="1"/>
      <c r="OQ66" s="1"/>
      <c r="OR66" s="1"/>
      <c r="OS66" s="1"/>
      <c r="OT66" s="1"/>
      <c r="OU66" s="1"/>
      <c r="OV66" s="1"/>
      <c r="OW66" s="1"/>
      <c r="OX66" s="1"/>
      <c r="OY66" s="1"/>
      <c r="OZ66" s="1"/>
      <c r="PA66" s="1"/>
      <c r="PB66" s="1"/>
      <c r="PC66" s="1"/>
      <c r="PD66" s="1"/>
      <c r="PE66" s="1"/>
      <c r="PF66" s="1"/>
      <c r="PG66" s="1"/>
      <c r="PH66" s="1"/>
      <c r="PI66" s="1"/>
      <c r="PJ66" s="1"/>
      <c r="PK66" s="1"/>
      <c r="PL66" s="1"/>
      <c r="PM66" s="1"/>
      <c r="PN66" s="1"/>
      <c r="PO66" s="1"/>
      <c r="PP66" s="1"/>
      <c r="PQ66" s="1"/>
      <c r="PR66" s="1"/>
      <c r="PS66" s="1"/>
      <c r="PT66" s="1"/>
      <c r="PU66" s="1"/>
      <c r="PV66" s="1"/>
      <c r="PW66" s="1"/>
      <c r="PX66" s="1"/>
      <c r="PY66" s="1"/>
      <c r="PZ66" s="1"/>
      <c r="QA66" s="1"/>
      <c r="QB66" s="1"/>
      <c r="QC66" s="1"/>
      <c r="QD66" s="1"/>
      <c r="QE66" s="1"/>
      <c r="QF66" s="1"/>
      <c r="QG66" s="1"/>
      <c r="QH66" s="1"/>
      <c r="QI66" s="1"/>
      <c r="QJ66" s="1"/>
      <c r="QK66" s="1"/>
      <c r="QL66" s="1"/>
      <c r="QM66" s="1"/>
      <c r="QN66" s="1"/>
      <c r="QO66" s="1"/>
      <c r="QP66" s="1"/>
      <c r="QQ66" s="1"/>
      <c r="QR66" s="1"/>
      <c r="QS66" s="1"/>
      <c r="QT66" s="1"/>
      <c r="QU66" s="1"/>
      <c r="QV66" s="1"/>
      <c r="QW66" s="1"/>
      <c r="QX66" s="1"/>
      <c r="QY66" s="1"/>
      <c r="QZ66" s="1"/>
      <c r="RA66" s="1"/>
      <c r="RB66" s="1"/>
      <c r="RC66" s="1"/>
      <c r="RD66" s="1"/>
      <c r="RE66" s="1"/>
      <c r="RF66" s="1"/>
      <c r="RG66" s="1"/>
      <c r="RH66" s="1"/>
      <c r="RI66" s="1"/>
      <c r="RJ66" s="1"/>
      <c r="RK66" s="1"/>
      <c r="RL66" s="1"/>
      <c r="RM66" s="1"/>
      <c r="RN66" s="1"/>
      <c r="RO66" s="1"/>
      <c r="RP66" s="1"/>
      <c r="RQ66" s="1"/>
      <c r="RR66" s="1"/>
      <c r="RS66" s="1"/>
      <c r="RT66" s="1"/>
      <c r="RU66" s="1"/>
      <c r="RV66" s="1"/>
      <c r="RW66" s="1"/>
      <c r="RX66" s="1"/>
      <c r="RY66" s="1"/>
      <c r="RZ66" s="1"/>
      <c r="SA66" s="1"/>
      <c r="SB66" s="1"/>
      <c r="SC66" s="1"/>
      <c r="SD66" s="1"/>
      <c r="SE66" s="1"/>
      <c r="SF66" s="1"/>
      <c r="SG66" s="1"/>
      <c r="SH66" s="1"/>
      <c r="SI66" s="1"/>
      <c r="SJ66" s="1"/>
      <c r="SK66" s="1"/>
      <c r="SL66" s="1"/>
      <c r="SM66" s="1"/>
      <c r="SN66" s="1"/>
      <c r="SO66" s="1"/>
      <c r="SP66" s="1"/>
      <c r="SQ66" s="1"/>
      <c r="SR66" s="1"/>
      <c r="SS66" s="1"/>
      <c r="ST66" s="1"/>
      <c r="SU66" s="1"/>
      <c r="SV66" s="1"/>
      <c r="SW66" s="1"/>
      <c r="SX66" s="1"/>
      <c r="SY66" s="1"/>
      <c r="SZ66" s="1"/>
      <c r="TA66" s="1"/>
      <c r="TB66" s="1"/>
      <c r="TC66" s="1"/>
      <c r="TD66" s="1"/>
      <c r="TE66" s="1"/>
      <c r="TF66" s="1"/>
      <c r="TG66" s="1"/>
      <c r="TH66" s="1"/>
      <c r="TI66" s="1"/>
      <c r="TJ66" s="1"/>
      <c r="TK66" s="1"/>
      <c r="TL66" s="1"/>
      <c r="TM66" s="1"/>
      <c r="TN66" s="1"/>
      <c r="TO66" s="1"/>
      <c r="TP66" s="1"/>
      <c r="TQ66" s="1"/>
      <c r="TR66" s="1"/>
      <c r="TS66" s="1"/>
      <c r="TT66" s="1"/>
      <c r="TU66" s="1"/>
      <c r="TV66" s="1"/>
      <c r="TW66" s="1"/>
      <c r="TX66" s="1"/>
      <c r="TY66" s="1"/>
      <c r="TZ66" s="1"/>
      <c r="UA66" s="1"/>
      <c r="UB66" s="1"/>
      <c r="UC66" s="1"/>
      <c r="UD66" s="1"/>
      <c r="UE66" s="1"/>
      <c r="UF66" s="1"/>
      <c r="UG66" s="1"/>
      <c r="UH66" s="1"/>
      <c r="UI66" s="1"/>
      <c r="UJ66" s="1"/>
      <c r="UK66" s="1"/>
      <c r="UL66" s="1"/>
      <c r="UM66" s="1"/>
      <c r="UN66" s="1"/>
      <c r="UO66" s="1"/>
      <c r="UP66" s="1"/>
      <c r="UQ66" s="1"/>
      <c r="UR66" s="1"/>
      <c r="US66" s="1"/>
      <c r="UT66" s="1"/>
      <c r="UU66" s="1"/>
      <c r="UV66" s="1"/>
      <c r="UW66" s="1"/>
      <c r="UX66" s="1"/>
      <c r="UY66" s="1"/>
      <c r="UZ66" s="1"/>
      <c r="VA66" s="1"/>
      <c r="VB66" s="1"/>
      <c r="VC66" s="1"/>
      <c r="VD66" s="1"/>
      <c r="VE66" s="1"/>
      <c r="VF66" s="1"/>
      <c r="VG66" s="1"/>
      <c r="VH66" s="1"/>
      <c r="VI66" s="1"/>
      <c r="VJ66" s="1"/>
      <c r="VK66" s="1"/>
      <c r="VL66" s="1"/>
      <c r="VM66" s="1"/>
      <c r="VN66" s="1"/>
      <c r="VO66" s="1"/>
      <c r="VP66" s="1"/>
      <c r="VQ66" s="1"/>
      <c r="VR66" s="1"/>
      <c r="VS66" s="1"/>
      <c r="VT66" s="1"/>
      <c r="VU66" s="1"/>
      <c r="VV66" s="1"/>
      <c r="VW66" s="1"/>
      <c r="VX66" s="1"/>
      <c r="VY66" s="1"/>
      <c r="VZ66" s="1"/>
      <c r="WA66" s="1"/>
      <c r="WB66" s="1"/>
      <c r="WC66" s="1"/>
      <c r="WD66" s="1"/>
      <c r="WE66" s="1"/>
      <c r="WF66" s="1"/>
      <c r="WG66" s="1"/>
      <c r="WH66" s="1"/>
      <c r="WI66" s="1"/>
      <c r="WJ66" s="1"/>
      <c r="WK66" s="1"/>
      <c r="WL66" s="1"/>
      <c r="WM66" s="1"/>
      <c r="WN66" s="1"/>
      <c r="WO66" s="1"/>
      <c r="WP66" s="1"/>
      <c r="WQ66" s="1"/>
      <c r="WR66" s="1"/>
      <c r="WS66" s="1"/>
      <c r="WT66" s="1"/>
      <c r="WU66" s="1"/>
      <c r="WV66" s="1"/>
      <c r="WW66" s="1"/>
      <c r="WX66" s="1"/>
      <c r="WY66" s="1"/>
      <c r="WZ66" s="1"/>
      <c r="XA66" s="1"/>
      <c r="XB66" s="1"/>
      <c r="XC66" s="1"/>
      <c r="XD66" s="1"/>
      <c r="XE66" s="1"/>
      <c r="XF66" s="1"/>
      <c r="XG66" s="1"/>
      <c r="XH66" s="1"/>
      <c r="XI66" s="1"/>
      <c r="XJ66" s="1"/>
      <c r="XK66" s="1"/>
      <c r="XL66" s="1"/>
      <c r="XM66" s="1"/>
      <c r="XN66" s="1"/>
      <c r="XO66" s="1"/>
      <c r="XP66" s="1"/>
      <c r="XQ66" s="1"/>
      <c r="XR66" s="1"/>
      <c r="XS66" s="1"/>
      <c r="XT66" s="1"/>
      <c r="XU66" s="1"/>
      <c r="XV66" s="1"/>
      <c r="XW66" s="1"/>
      <c r="XX66" s="1"/>
      <c r="XY66" s="1"/>
      <c r="XZ66" s="1"/>
      <c r="YA66" s="1"/>
      <c r="YB66" s="1"/>
      <c r="YC66" s="1"/>
      <c r="YD66" s="1"/>
      <c r="YE66" s="1"/>
      <c r="YF66" s="1"/>
      <c r="YG66" s="1"/>
      <c r="YH66" s="1"/>
      <c r="YI66" s="1"/>
      <c r="YJ66" s="1"/>
      <c r="YK66" s="1"/>
      <c r="YL66" s="1"/>
      <c r="YM66" s="1"/>
      <c r="YN66" s="1"/>
      <c r="YO66" s="1"/>
      <c r="YP66" s="1"/>
      <c r="YQ66" s="1"/>
      <c r="YR66" s="1"/>
      <c r="YS66" s="1"/>
      <c r="YT66" s="1"/>
      <c r="YU66" s="1"/>
      <c r="YV66" s="1"/>
      <c r="YW66" s="1"/>
      <c r="YX66" s="1"/>
      <c r="YY66" s="1"/>
      <c r="YZ66" s="1"/>
      <c r="ZA66" s="1"/>
      <c r="ZB66" s="1"/>
      <c r="ZC66" s="1"/>
      <c r="ZD66" s="1"/>
      <c r="ZE66" s="1"/>
      <c r="ZF66" s="1"/>
      <c r="ZG66" s="1"/>
      <c r="ZH66" s="1"/>
      <c r="ZI66" s="1"/>
      <c r="ZJ66" s="1"/>
      <c r="ZK66" s="1"/>
      <c r="ZL66" s="1"/>
      <c r="ZM66" s="1"/>
      <c r="ZN66" s="1"/>
      <c r="ZO66" s="1"/>
      <c r="ZP66" s="1"/>
      <c r="ZQ66" s="1"/>
      <c r="ZR66" s="1"/>
      <c r="ZS66" s="1"/>
      <c r="ZT66" s="1"/>
      <c r="ZU66" s="1"/>
      <c r="ZV66" s="1"/>
      <c r="ZW66" s="1"/>
      <c r="ZX66" s="1"/>
      <c r="ZY66" s="1"/>
      <c r="ZZ66" s="1"/>
      <c r="AAA66" s="1"/>
      <c r="AAB66" s="1"/>
      <c r="AAC66" s="1"/>
      <c r="AAD66" s="1"/>
      <c r="AAE66" s="1"/>
      <c r="AAF66" s="1"/>
      <c r="AAG66" s="1"/>
      <c r="AAH66" s="1"/>
      <c r="AAI66" s="1"/>
      <c r="AAJ66" s="1"/>
      <c r="AAK66" s="1"/>
      <c r="AAL66" s="1"/>
      <c r="AAM66" s="1"/>
      <c r="AAN66" s="1"/>
      <c r="AAO66" s="1"/>
      <c r="AAP66" s="1"/>
      <c r="AAQ66" s="1"/>
      <c r="AAR66" s="1"/>
      <c r="AAS66" s="1"/>
      <c r="AAT66" s="1"/>
      <c r="AAU66" s="1"/>
      <c r="AAV66" s="1"/>
      <c r="AAW66" s="1"/>
      <c r="AAX66" s="1"/>
      <c r="AAY66" s="1"/>
      <c r="AAZ66" s="1"/>
      <c r="ABA66" s="1"/>
      <c r="ABB66" s="1"/>
      <c r="ABC66" s="1"/>
      <c r="ABD66" s="1"/>
      <c r="ABE66" s="1"/>
      <c r="ABF66" s="1"/>
      <c r="ABG66" s="1"/>
      <c r="ABH66" s="1"/>
      <c r="ABI66" s="1"/>
      <c r="ABJ66" s="1"/>
      <c r="ABK66" s="1"/>
      <c r="ABL66" s="1"/>
      <c r="ABM66" s="1"/>
      <c r="ABN66" s="1"/>
      <c r="ABO66" s="1"/>
      <c r="ABP66" s="1"/>
      <c r="ABQ66" s="1"/>
      <c r="ABR66" s="1"/>
      <c r="ABS66" s="1"/>
      <c r="ABT66" s="1"/>
      <c r="ABU66" s="1"/>
      <c r="ABV66" s="1"/>
      <c r="ABW66" s="1"/>
      <c r="ABX66" s="1"/>
      <c r="ABY66" s="1"/>
      <c r="ABZ66" s="1"/>
      <c r="ACA66" s="1"/>
      <c r="ACB66" s="1"/>
      <c r="ACC66" s="1"/>
      <c r="ACD66" s="1"/>
      <c r="ACE66" s="1"/>
      <c r="ACF66" s="1"/>
      <c r="ACG66" s="1"/>
      <c r="ACH66" s="1"/>
      <c r="ACI66" s="1"/>
      <c r="ACJ66" s="1"/>
      <c r="ACK66" s="1"/>
      <c r="ACL66" s="1"/>
      <c r="ACM66" s="1"/>
      <c r="ACN66" s="1"/>
      <c r="ACO66" s="1"/>
      <c r="ACP66" s="1"/>
      <c r="ACQ66" s="1"/>
      <c r="ACR66" s="1"/>
      <c r="ACS66" s="1"/>
      <c r="ACT66" s="1"/>
      <c r="ACU66" s="1"/>
      <c r="ACV66" s="1"/>
      <c r="ACW66" s="1"/>
      <c r="ACX66" s="1"/>
      <c r="ACY66" s="1"/>
      <c r="ACZ66" s="1"/>
      <c r="ADA66" s="1"/>
      <c r="ADB66" s="1"/>
      <c r="ADC66" s="1"/>
      <c r="ADD66" s="1"/>
      <c r="ADE66" s="1"/>
      <c r="ADF66" s="1"/>
      <c r="ADG66" s="1"/>
      <c r="ADH66" s="1"/>
      <c r="ADI66" s="1"/>
      <c r="ADJ66" s="1"/>
      <c r="ADK66" s="1"/>
      <c r="ADL66" s="1"/>
      <c r="ADM66" s="1"/>
      <c r="ADN66" s="1"/>
      <c r="ADO66" s="1"/>
      <c r="ADP66" s="1"/>
      <c r="ADQ66" s="1"/>
      <c r="ADR66" s="1"/>
      <c r="ADS66" s="1"/>
      <c r="ADT66" s="1"/>
      <c r="ADU66" s="1"/>
      <c r="ADV66" s="1"/>
      <c r="ADW66" s="1"/>
      <c r="ADX66" s="1"/>
      <c r="ADY66" s="1"/>
      <c r="ADZ66" s="1"/>
      <c r="AEA66" s="1"/>
      <c r="AEB66" s="1"/>
      <c r="AEC66" s="1"/>
      <c r="AED66" s="1"/>
      <c r="AEE66" s="1"/>
      <c r="AEF66" s="1"/>
      <c r="AEG66" s="1"/>
      <c r="AEH66" s="1"/>
      <c r="AEI66" s="1"/>
      <c r="AEJ66" s="1"/>
      <c r="AEK66" s="1"/>
      <c r="AEL66" s="1"/>
      <c r="AEM66" s="1"/>
      <c r="AEN66" s="1"/>
      <c r="AEO66" s="1"/>
      <c r="AEP66" s="1"/>
      <c r="AEQ66" s="1"/>
      <c r="AER66" s="1"/>
      <c r="AES66" s="1"/>
      <c r="AET66" s="1"/>
      <c r="AEU66" s="1"/>
      <c r="AEV66" s="1"/>
      <c r="AEW66" s="1"/>
      <c r="AEX66" s="1"/>
      <c r="AEY66" s="1"/>
      <c r="AEZ66" s="1"/>
      <c r="AFA66" s="1"/>
      <c r="AFB66" s="1"/>
      <c r="AFC66" s="1"/>
      <c r="AFD66" s="1"/>
      <c r="AFE66" s="1"/>
      <c r="AFF66" s="1"/>
      <c r="AFG66" s="1"/>
      <c r="AFH66" s="1"/>
      <c r="AFI66" s="1"/>
      <c r="AFJ66" s="1"/>
      <c r="AFK66" s="1"/>
      <c r="AFL66" s="1"/>
      <c r="AFM66" s="1"/>
      <c r="AFN66" s="1"/>
      <c r="AFO66" s="1"/>
      <c r="AFP66" s="1"/>
      <c r="AFQ66" s="1"/>
      <c r="AFR66" s="1"/>
      <c r="AFS66" s="1"/>
      <c r="AFT66" s="1"/>
      <c r="AFU66" s="1"/>
      <c r="AFV66" s="1"/>
      <c r="AFW66" s="1"/>
      <c r="AFX66" s="1"/>
      <c r="AFY66" s="1"/>
      <c r="AFZ66" s="1"/>
      <c r="AGA66" s="1"/>
      <c r="AGB66" s="1"/>
      <c r="AGC66" s="1"/>
      <c r="AGD66" s="1"/>
      <c r="AGE66" s="1"/>
      <c r="AGF66" s="1"/>
      <c r="AGG66" s="1"/>
      <c r="AGH66" s="1"/>
      <c r="AGI66" s="1"/>
      <c r="AGJ66" s="1"/>
      <c r="AGK66" s="1"/>
      <c r="AGL66" s="1"/>
      <c r="AGM66" s="1"/>
      <c r="AGN66" s="1"/>
      <c r="AGO66" s="1"/>
      <c r="AGP66" s="1"/>
      <c r="AGQ66" s="1"/>
      <c r="AGR66" s="1"/>
      <c r="AGS66" s="1"/>
      <c r="AGT66" s="1"/>
      <c r="AGU66" s="1"/>
      <c r="AGV66" s="1"/>
      <c r="AGW66" s="1"/>
      <c r="AGX66" s="1"/>
      <c r="AGY66" s="1"/>
      <c r="AGZ66" s="1"/>
      <c r="AHA66" s="1"/>
      <c r="AHB66" s="1"/>
      <c r="AHC66" s="1"/>
      <c r="AHD66" s="1"/>
      <c r="AHE66" s="1"/>
      <c r="AHF66" s="1"/>
      <c r="AHG66" s="1"/>
      <c r="AHH66" s="1"/>
      <c r="AHI66" s="1"/>
      <c r="AHJ66" s="1"/>
      <c r="AHK66" s="1"/>
      <c r="AHL66" s="1"/>
      <c r="AHM66" s="1"/>
      <c r="AHN66" s="1"/>
      <c r="AHO66" s="1"/>
      <c r="AHP66" s="1"/>
      <c r="AHQ66" s="1"/>
      <c r="AHR66" s="1"/>
      <c r="AHS66" s="1"/>
      <c r="AHT66" s="1"/>
      <c r="AHU66" s="1"/>
      <c r="AHV66" s="1"/>
      <c r="AHW66" s="1"/>
      <c r="AHX66" s="1"/>
      <c r="AHY66" s="1"/>
      <c r="AHZ66" s="1"/>
      <c r="AIA66" s="1"/>
      <c r="AIB66" s="1"/>
      <c r="AIC66" s="1"/>
      <c r="AID66" s="1"/>
      <c r="AIE66" s="1"/>
      <c r="AIF66" s="1"/>
      <c r="AIG66" s="1"/>
      <c r="AIH66" s="1"/>
      <c r="AII66" s="1"/>
      <c r="AIJ66" s="1"/>
      <c r="AIK66" s="1"/>
      <c r="AIL66" s="1"/>
      <c r="AIM66" s="1"/>
      <c r="AIN66" s="1"/>
      <c r="AIO66" s="1"/>
      <c r="AIP66" s="1"/>
      <c r="AIQ66" s="1"/>
      <c r="AIR66" s="1"/>
      <c r="AIS66" s="1"/>
      <c r="AIT66" s="1"/>
      <c r="AIU66" s="1"/>
      <c r="AIV66" s="1"/>
      <c r="AIW66" s="1"/>
      <c r="AIX66" s="1"/>
      <c r="AIY66" s="1"/>
      <c r="AIZ66" s="1"/>
      <c r="AJA66" s="1"/>
      <c r="AJB66" s="1"/>
      <c r="AJC66" s="1"/>
      <c r="AJD66" s="1"/>
      <c r="AJE66" s="1"/>
      <c r="AJF66" s="1"/>
      <c r="AJG66" s="1"/>
      <c r="AJH66" s="1"/>
      <c r="AJI66" s="1"/>
      <c r="AJJ66" s="1"/>
      <c r="AJK66" s="1"/>
      <c r="AJL66" s="1"/>
      <c r="AJM66" s="1"/>
      <c r="AJN66" s="1"/>
      <c r="AJO66" s="1"/>
      <c r="AJP66" s="1"/>
      <c r="AJQ66" s="1"/>
      <c r="AJR66" s="1"/>
      <c r="AJS66" s="1"/>
      <c r="AJT66" s="1"/>
      <c r="AJU66" s="1"/>
      <c r="AJV66" s="1"/>
      <c r="AJW66" s="1"/>
      <c r="AJX66" s="1"/>
      <c r="AJY66" s="1"/>
      <c r="AJZ66" s="1"/>
      <c r="AKA66" s="1"/>
      <c r="AKB66" s="1"/>
      <c r="AKC66" s="1"/>
      <c r="AKD66" s="1"/>
      <c r="AKE66" s="1"/>
      <c r="AKF66" s="1"/>
      <c r="AKG66" s="1"/>
      <c r="AKH66" s="1"/>
      <c r="AKI66" s="1"/>
      <c r="AKJ66" s="1"/>
      <c r="AKK66" s="1"/>
      <c r="AKL66" s="1"/>
      <c r="AKM66" s="1"/>
      <c r="AKN66" s="1"/>
      <c r="AKO66" s="1"/>
      <c r="AKP66" s="1"/>
      <c r="AKQ66" s="1"/>
      <c r="AKR66" s="1"/>
      <c r="AKS66" s="1"/>
      <c r="AKT66" s="1"/>
      <c r="AKU66" s="1"/>
      <c r="AKV66" s="1"/>
      <c r="AKW66" s="1"/>
      <c r="AKX66" s="1"/>
      <c r="AKY66" s="1"/>
      <c r="AKZ66" s="1"/>
      <c r="ALA66" s="1"/>
      <c r="ALB66" s="1"/>
      <c r="ALC66" s="1"/>
      <c r="ALD66" s="1"/>
      <c r="ALE66" s="1"/>
      <c r="ALF66" s="1"/>
      <c r="ALG66" s="1"/>
      <c r="ALH66" s="1"/>
      <c r="ALI66" s="1"/>
      <c r="ALJ66" s="1"/>
      <c r="ALK66" s="1"/>
      <c r="ALL66" s="1"/>
      <c r="ALM66" s="1"/>
      <c r="ALN66" s="1"/>
      <c r="ALO66" s="1"/>
      <c r="ALP66" s="1"/>
      <c r="ALQ66" s="1"/>
      <c r="ALR66" s="1"/>
      <c r="ALS66" s="1"/>
      <c r="ALT66" s="1"/>
      <c r="ALU66" s="1"/>
      <c r="ALV66" s="1"/>
      <c r="ALW66" s="1"/>
      <c r="ALX66" s="1"/>
      <c r="ALY66" s="1"/>
      <c r="ALZ66" s="1"/>
      <c r="AMA66" s="1"/>
      <c r="AMB66" s="1"/>
      <c r="AMC66" s="1"/>
    </row>
  </sheetData>
  <autoFilter ref="A4:D58"/>
  <sortState ref="A27:AMH36">
    <sortCondition ref="A27"/>
  </sortState>
  <mergeCells count="1">
    <mergeCell ref="A1:D1"/>
  </mergeCells>
  <pageMargins left="0.78740157480314965" right="0.70866141732283472" top="0.59055118110236227" bottom="0.59055118110236227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ТГ зв</vt:lpstr>
      <vt:lpstr>На оборонні роб</vt:lpstr>
      <vt:lpstr>Зведена</vt:lpstr>
      <vt:lpstr>Зведена!Заголовки_для_печати</vt:lpstr>
      <vt:lpstr>'ТГ зв'!Заголовки_для_печати</vt:lpstr>
      <vt:lpstr>Зведена!Область_печати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2026-04-17T08:52:26Z</dcterms:modified>
</cp:coreProperties>
</file>