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4000" windowHeight="9030" tabRatio="603"/>
  </bookViews>
  <sheets>
    <sheet name="ТГ зв" sheetId="3" r:id="rId1"/>
    <sheet name="На оборонні роб" sheetId="4" r:id="rId2"/>
    <sheet name="Зведена" sheetId="2" r:id="rId3"/>
  </sheets>
  <externalReferences>
    <externalReference r:id="rId4"/>
  </externalReferences>
  <definedNames>
    <definedName name="_xlnm._FilterDatabase" localSheetId="2" hidden="1">Зведена!$A$4:$D$58</definedName>
    <definedName name="_xlnm._FilterDatabase" localSheetId="0" hidden="1">'ТГ зв'!$A$9:$P$820</definedName>
    <definedName name="_xlnm.Print_Titles" localSheetId="2">Зведена!$4:$4</definedName>
    <definedName name="_xlnm.Print_Titles" localSheetId="0">'ТГ зв'!$9:$9</definedName>
    <definedName name="_xlnm.Print_Area" localSheetId="2">Зведена!$A$1:$D$58</definedName>
    <definedName name="_xlnm.Print_Area" localSheetId="0">'ТГ зв'!$A$1:$P$820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7" i="4" l="1"/>
  <c r="D10" i="2" l="1"/>
  <c r="D47" i="2" l="1"/>
  <c r="D32" i="2"/>
  <c r="D35" i="2" l="1"/>
  <c r="D25" i="2" l="1"/>
  <c r="D7" i="2" l="1"/>
  <c r="D51" i="2"/>
  <c r="D54" i="2"/>
  <c r="D33" i="2" l="1"/>
  <c r="D26" i="2" l="1"/>
  <c r="D27" i="2" l="1"/>
  <c r="D12" i="2" l="1"/>
  <c r="D36" i="2" l="1"/>
  <c r="D34" i="2" l="1"/>
  <c r="D24" i="2" l="1"/>
  <c r="D28" i="2" l="1"/>
  <c r="D30" i="2" l="1"/>
  <c r="D48" i="2" l="1"/>
  <c r="D49" i="2" l="1"/>
  <c r="D52" i="2" l="1"/>
  <c r="D18" i="2" l="1"/>
  <c r="D41" i="2" l="1"/>
  <c r="D45" i="2"/>
  <c r="D53" i="2"/>
  <c r="G730" i="3"/>
  <c r="M730" i="3" l="1"/>
  <c r="D46" i="2"/>
  <c r="D8" i="2"/>
  <c r="D11" i="2"/>
  <c r="D38" i="2" l="1"/>
  <c r="D13" i="2" l="1"/>
  <c r="D29" i="2" l="1"/>
  <c r="C23" i="2" l="1"/>
  <c r="D9" i="2" l="1"/>
  <c r="C43" i="2"/>
  <c r="D44" i="2"/>
  <c r="D31" i="2" l="1"/>
  <c r="G10" i="3" l="1"/>
  <c r="D58" i="2"/>
  <c r="D50" i="2" l="1"/>
  <c r="D56" i="2" l="1"/>
  <c r="D42" i="2" l="1"/>
  <c r="D37" i="2" s="1"/>
  <c r="D23" i="2" l="1"/>
  <c r="O433" i="3" l="1"/>
  <c r="D57" i="2" l="1"/>
  <c r="D43" i="2" s="1"/>
  <c r="D17" i="2" l="1"/>
  <c r="D14" i="2" s="1"/>
  <c r="C6" i="2" l="1"/>
  <c r="D6" i="2" l="1"/>
  <c r="C37" i="2" l="1"/>
  <c r="C14" i="2"/>
  <c r="C5" i="2" l="1"/>
  <c r="D5" i="2" l="1"/>
</calcChain>
</file>

<file path=xl/sharedStrings.xml><?xml version="1.0" encoding="utf-8"?>
<sst xmlns="http://schemas.openxmlformats.org/spreadsheetml/2006/main" count="7493" uniqueCount="2627">
  <si>
    <t>№ п/п</t>
  </si>
  <si>
    <t xml:space="preserve">Предмет закупівлі </t>
  </si>
  <si>
    <t>(назва, код)</t>
  </si>
  <si>
    <t>Джерело фінансування закупівлі</t>
  </si>
  <si>
    <t>до листа департаменту економіки облдержадміністрації</t>
  </si>
  <si>
    <t>тис. грн</t>
  </si>
  <si>
    <t>місцевий бюджет</t>
  </si>
  <si>
    <t>Світлодарська</t>
  </si>
  <si>
    <t>Миколаївська</t>
  </si>
  <si>
    <t>Авдіївська</t>
  </si>
  <si>
    <t xml:space="preserve">Селидівська </t>
  </si>
  <si>
    <t xml:space="preserve">Бахмутська </t>
  </si>
  <si>
    <t>Соледарська</t>
  </si>
  <si>
    <t>Білозерська</t>
  </si>
  <si>
    <t>Волноваська</t>
  </si>
  <si>
    <t>Вугледарська</t>
  </si>
  <si>
    <t>Добропільська</t>
  </si>
  <si>
    <t>Дружківська</t>
  </si>
  <si>
    <t>Костянтинівська</t>
  </si>
  <si>
    <t>Краматорська</t>
  </si>
  <si>
    <t>Курахівська</t>
  </si>
  <si>
    <t>Лиманська</t>
  </si>
  <si>
    <t>Маріупольська</t>
  </si>
  <si>
    <t>Мар'їнська</t>
  </si>
  <si>
    <t>Мирноградська</t>
  </si>
  <si>
    <t>Новогродівська</t>
  </si>
  <si>
    <t>Покровська</t>
  </si>
  <si>
    <t>Святогірська</t>
  </si>
  <si>
    <t>Сіверська</t>
  </si>
  <si>
    <t>Слов'янська</t>
  </si>
  <si>
    <t>Торецька</t>
  </si>
  <si>
    <t>Великоновосілківська</t>
  </si>
  <si>
    <t>Гродівська</t>
  </si>
  <si>
    <t>Мангушська</t>
  </si>
  <si>
    <t xml:space="preserve">Мирненська </t>
  </si>
  <si>
    <t>Новодонецька</t>
  </si>
  <si>
    <t>Олександрівська</t>
  </si>
  <si>
    <t>Ольгинська</t>
  </si>
  <si>
    <t>Очеретинська</t>
  </si>
  <si>
    <t>Сартанська</t>
  </si>
  <si>
    <t>Удачненська</t>
  </si>
  <si>
    <t>Черкаська</t>
  </si>
  <si>
    <t>Андріївська</t>
  </si>
  <si>
    <t>Званівська</t>
  </si>
  <si>
    <t>Іллінівська</t>
  </si>
  <si>
    <t>Кальчицька</t>
  </si>
  <si>
    <t>Комарська</t>
  </si>
  <si>
    <t>Криворізька</t>
  </si>
  <si>
    <t>Хлібодарівська</t>
  </si>
  <si>
    <t>Шахівська</t>
  </si>
  <si>
    <t>НСЗУ</t>
  </si>
  <si>
    <t>Донецька область</t>
  </si>
  <si>
    <t xml:space="preserve">Запланована сума закупівлі, </t>
  </si>
  <si>
    <t>Бахмутський район</t>
  </si>
  <si>
    <t>Часовоярська</t>
  </si>
  <si>
    <t>Волноваський район</t>
  </si>
  <si>
    <t>Краматорський район</t>
  </si>
  <si>
    <t>Маріупольський район</t>
  </si>
  <si>
    <t>Покровський район</t>
  </si>
  <si>
    <t>Назва району, територіальної громади
Замовник</t>
  </si>
  <si>
    <t>Напрямок використання коштів</t>
  </si>
  <si>
    <t>Дата планового оголошення</t>
  </si>
  <si>
    <t>товар</t>
  </si>
  <si>
    <t>послуга</t>
  </si>
  <si>
    <t>закупівлі відсутні</t>
  </si>
  <si>
    <t>електроенергія</t>
  </si>
  <si>
    <t>Додаток 2</t>
  </si>
  <si>
    <t>Старомлинівська</t>
  </si>
  <si>
    <t xml:space="preserve">Назва району, територіальної громади
</t>
  </si>
  <si>
    <t>Кількість закупівель</t>
  </si>
  <si>
    <t>Запланована сума закупівлі, тис. грн</t>
  </si>
  <si>
    <t xml:space="preserve">Інформація
про заплановані закупівлі робіт, послуг, товарів по територіальним громадам Донецької області                                         </t>
  </si>
  <si>
    <t>теплова енергія</t>
  </si>
  <si>
    <t>благоустрій</t>
  </si>
  <si>
    <t>охорона здоров'я</t>
  </si>
  <si>
    <t>Управління освіти Краматорської міської ради</t>
  </si>
  <si>
    <t>КНП СМР "ЦПМСД м.Слов`янська"</t>
  </si>
  <si>
    <t>АТ "ДТЕК ДОНЕЦЬКІ ЕЛЕКТРОМЕРЕЖІ"</t>
  </si>
  <si>
    <t>інші</t>
  </si>
  <si>
    <t>Покровська міська рада Донецької області</t>
  </si>
  <si>
    <t>інформатизація</t>
  </si>
  <si>
    <r>
      <t xml:space="preserve">Вид закупівлі 
</t>
    </r>
    <r>
      <rPr>
        <b/>
        <i/>
        <sz val="12"/>
        <rFont val="Times New Roman"/>
        <family val="1"/>
        <charset val="204"/>
      </rPr>
      <t>(робота, послуга, товар)</t>
    </r>
  </si>
  <si>
    <r>
      <t xml:space="preserve">Плануємий постачальник
</t>
    </r>
    <r>
      <rPr>
        <b/>
        <i/>
        <sz val="12"/>
        <rFont val="Times New Roman"/>
        <family val="1"/>
        <charset val="204"/>
      </rPr>
      <t>(за наявності)</t>
    </r>
  </si>
  <si>
    <t>транспорт</t>
  </si>
  <si>
    <t>Код ЄДРПОУ постачальника</t>
  </si>
  <si>
    <t>Інформація щодо товару</t>
  </si>
  <si>
    <t>Посилання на закупівлю в електронній системі</t>
  </si>
  <si>
    <r>
      <t xml:space="preserve">Одиниця виміру
</t>
    </r>
    <r>
      <rPr>
        <i/>
        <sz val="12"/>
        <color theme="1"/>
        <rFont val="Times New Roman"/>
        <family val="1"/>
        <charset val="204"/>
      </rPr>
      <t>(штуки, тонни, кілограми, куб. м, пог. м тощо)</t>
    </r>
  </si>
  <si>
    <t>Кількість</t>
  </si>
  <si>
    <r>
      <t xml:space="preserve">Вартість за одиницю з урахуванням ПДВ, </t>
    </r>
    <r>
      <rPr>
        <i/>
        <sz val="12"/>
        <color theme="1"/>
        <rFont val="Times New Roman"/>
        <family val="1"/>
        <charset val="204"/>
      </rPr>
      <t>грн</t>
    </r>
  </si>
  <si>
    <t>Короткий опис товару</t>
  </si>
  <si>
    <t>ДК 021:2015: 65310000-9 Розподіл електричної енергії</t>
  </si>
  <si>
    <t>кВт⋅год</t>
  </si>
  <si>
    <t>ДК 021:2015: 70220000-9 — Послуги з надання в оренду чи лізингу нежитлової нерухомості</t>
  </si>
  <si>
    <t>Паливна пелета (гранула) з лушпиння соняшника</t>
  </si>
  <si>
    <t>Виконавчий комітет Миколаївської міської ради</t>
  </si>
  <si>
    <t>МАРІУПОЛЬСЬКИЙ МІЖРАЙОННИЙ ВІДДІЛ УПРАВЛІННЯ ПОЛІЦІЇ ОХОРОНИ В ДОНЕЦЬКІЙ ОБЛАСТІ</t>
  </si>
  <si>
    <t>КЗ Комунальний заклад "Маріупольський міський соціальний гуртожиок" | 37121913</t>
  </si>
  <si>
    <t>КНП “Селидівська центральна міська лікарня Селидівської міської ради”</t>
  </si>
  <si>
    <t>ВИКОНАВЧИЙ КОМІТЕТ МАРІУПОЛЬСЬКОЇ МІСЬКОЇ РАДИ | 04052784</t>
  </si>
  <si>
    <t>кв. м</t>
  </si>
  <si>
    <t>тверде паливо</t>
  </si>
  <si>
    <t>Відділ освіти Черкаської селищної ради</t>
  </si>
  <si>
    <t>Комунальна установа "Центр надання соціальних послуг" Селидівської міської ради</t>
  </si>
  <si>
    <r>
      <t xml:space="preserve">Закупівлі на оборонні роботи,
</t>
    </r>
    <r>
      <rPr>
        <i/>
        <sz val="12"/>
        <color theme="1"/>
        <rFont val="Times New Roman"/>
        <family val="1"/>
        <charset val="204"/>
      </rPr>
      <t>так</t>
    </r>
  </si>
  <si>
    <t>послуги з харчування</t>
  </si>
  <si>
    <t>ФЕДОРЧЕНКО ГАННА ГРИГОРІВНА</t>
  </si>
  <si>
    <t>Кейтерингові послуги – 35 ліжко-місць</t>
  </si>
  <si>
    <t>КНП "СЕЛИДІВСЬКА ЦЕНТРАЛЬНА МІСЬКА ЛІКАРНЯ СЕЛИДІВСЬКОЇ МІСЬКОЇ РАДИ"</t>
  </si>
  <si>
    <t xml:space="preserve"> НСЗУ</t>
  </si>
  <si>
    <r>
      <t xml:space="preserve">Закупівлі на оборонні роботи,
</t>
    </r>
    <r>
      <rPr>
        <i/>
        <sz val="12"/>
        <rFont val="Times New Roman"/>
        <family val="1"/>
        <charset val="204"/>
      </rPr>
      <t>так</t>
    </r>
  </si>
  <si>
    <r>
      <t xml:space="preserve">Одиниця виміру
</t>
    </r>
    <r>
      <rPr>
        <i/>
        <sz val="12"/>
        <rFont val="Times New Roman"/>
        <family val="1"/>
        <charset val="204"/>
      </rPr>
      <t>(штуки, тонни, кілограми, куб. м, пог. м тощо)</t>
    </r>
  </si>
  <si>
    <r>
      <t xml:space="preserve">Вартість за одиницю з урахуванням ПДВ, </t>
    </r>
    <r>
      <rPr>
        <i/>
        <sz val="12"/>
        <rFont val="Times New Roman"/>
        <family val="1"/>
        <charset val="204"/>
      </rPr>
      <t>грн</t>
    </r>
  </si>
  <si>
    <t>Паливна пелета (гранула) з лушпиння соняшника (код ДК 09110000-3 Тверде паливо)</t>
  </si>
  <si>
    <t>UA-2026-01-02-005311-a </t>
  </si>
  <si>
    <t>ДК 021:2015: 90620000-9 — Послуги з прибирання снігу</t>
  </si>
  <si>
    <t>Послуги з прибираня снігу</t>
  </si>
  <si>
    <t>https://prozorro.gov.ua/uk/tender/UA-2026-01-05-005392-a</t>
  </si>
  <si>
    <t>Послуги з розподілу електричної енергії</t>
  </si>
  <si>
    <t>https://prozorro.gov.ua/uk/tender/UA-2026-01-05-003267-a</t>
  </si>
  <si>
    <t>КП "Центр первинної медико-санітарної допомоги" Костянтинівської міської ради</t>
  </si>
  <si>
    <t>КУХТІНА НАДІЯ ВАЛЕРІЇВНА</t>
  </si>
  <si>
    <t>UA-2026-01-05-003490-a</t>
  </si>
  <si>
    <t>Послуги з надання в оренду нежитлового приміщення, загальною площею 123,9 квадратних метрів, розташованого за адресою: м.Дніпро, вулиця Олександра Щербакова , будинок 3 (на першому поверсі житлового будинку літ.А-5)</t>
  </si>
  <si>
    <t>охорона</t>
  </si>
  <si>
    <t>https://prozorro.gov.ua/uk/tender/UA-2026-01-06-005909-a</t>
  </si>
  <si>
    <t>https://prozorro.gov.ua/uk/tender/UA-2026-01-02-005903-a</t>
  </si>
  <si>
    <t>послуги з ремонту і технічного обслуговування автотранспортних засобів підприємства</t>
  </si>
  <si>
    <t>ДК 021:2015: 50110000-9 Послуги з ремонту і технічного обслуговування мототранспортних засобів і супутнього обладнання</t>
  </si>
  <si>
    <t>https://prozorro.gov.ua/uk/tender/UA-2026-01-02-002787-a</t>
  </si>
  <si>
    <t>Слов'янська міська військова адміністрація Краматорського району</t>
  </si>
  <si>
    <t>розподіл електричної енергії; 
послуги з перетікання електричної енергії</t>
  </si>
  <si>
    <t>70000
20000</t>
  </si>
  <si>
    <t>ДК 021:2015: 75240000-0 Послуги із забезпечення громадської безпеки</t>
  </si>
  <si>
    <t>https://prozorro.gov.ua/tender/UA-2026-01-02-006799-a</t>
  </si>
  <si>
    <t>https://prozorro.gov.ua/tender/UA-2026-01-05-005082-a</t>
  </si>
  <si>
    <t>Розподіл природного газу для гуртожитка м.Чернівці, вул. Алмазова, 6
65210000-8 Розподіл газу</t>
  </si>
  <si>
    <t xml:space="preserve">ТОВ "Газопостачальна компанія "Нафтогаз Трейдинг" </t>
  </si>
  <si>
    <t>https://prozorro.gov.ua/tender/UA-2026-01-01-001931-a</t>
  </si>
  <si>
    <t xml:space="preserve">КП ТЕПЛОВИХ МЕРЕЖ "КРИВОРІЖТЕПЛОМЕРЕЖА" </t>
  </si>
  <si>
    <t>Електрична енергія. 09310000-5 Електрична, теплова, сонячна та атомна енергія</t>
  </si>
  <si>
    <t>Теплопосточання м. Кривий Ріг. 09320000-8 Пара горяча та пов'язана продукція</t>
  </si>
  <si>
    <t>КП "Покровська міська стоматологічна поліклініка" ПМР ДО</t>
  </si>
  <si>
    <t xml:space="preserve">3049308643 </t>
  </si>
  <si>
    <t>https://prozorro.gov.ua/uk/tender/UA-2026-01-02-002887-a</t>
  </si>
  <si>
    <t>ДК 021:2015: 72260000-5 — Послуги, пов’язані з програмним забезпеченням</t>
  </si>
  <si>
    <t>КНП «Авдіївська центральна міська лікарня» Авдіївської міської ради, ЄДРПОУ 05493065</t>
  </si>
  <si>
    <t xml:space="preserve"> Послуги з надання в оренду нежитлового приміщення</t>
  </si>
  <si>
    <t>https://prozorro.gov.ua/uk/tender/UA-2026-01-02-006800-a</t>
  </si>
  <si>
    <t>ФОП Чумак Сергій Олександрович</t>
  </si>
  <si>
    <t>https://prozorro.gov.ua/uk/tender/UA-2026-01-02-006826-a</t>
  </si>
  <si>
    <t xml:space="preserve"> ДК 021:2015- 55520000-1 Кейтерингові послуги</t>
  </si>
  <si>
    <t>01991116</t>
  </si>
  <si>
    <t>https://prozorro.gov.ua/uk/tender/UA-2026-01-05-007831-a</t>
  </si>
  <si>
    <t>Послуги з адвокатської діяльності</t>
  </si>
  <si>
    <t>Послуги з адвокатської діяльності(ДК 021:2015 - 79110000-8 - Послуги з юридичного консультування та юридичного представництва)</t>
  </si>
  <si>
    <t>АДВОКАТСЬКЕ ОБ'ЄДНАННЯ "ЮРИДИЧНА ФІРМА АЙ ЕЛ ЕФ"</t>
  </si>
  <si>
    <t>https://prozorro.gov.ua/uk/tender/UA-2026-01-06-002671-a</t>
  </si>
  <si>
    <t>70220000-9 Послуги з надання в оренду чи лізингу нежитлової нерухомості. Послуги з надання в оренду нежитлового приміщення, загальною площею 290,0 квадратних метрів, розташованого за адресою: м. Київ, вул. Ю.Кондратюка, буд. 2-А</t>
  </si>
  <si>
    <t>70220000-9 Послуги з надання в оренду чи лізингу нежитлової нерухомості. Послуги з надання в оренду нежитлового приміщення, загальною площею 221,60 квадратних метрів, розташованого за адресою: м. Київ, вулиця Калнишевського (колишня Майорова), буд. № 7, група нежитлових приміщень № 972 (приміщення з № 1 по № 5) (в літ. А)</t>
  </si>
  <si>
    <t>ТОВ "ІНОВЕКС-ПЛЮС"</t>
  </si>
  <si>
    <t>Управління житлово-комунального господарства КМР</t>
  </si>
  <si>
    <t>Пара, гаряча вода та пов’язана продукція (постачання теплової енергії) (ДК 021:2015-09320000-8)</t>
  </si>
  <si>
    <t>https://prozorro.gov.ua/uk/tender/UA-2026-01-12-008490-a</t>
  </si>
  <si>
    <t>житлове господарство</t>
  </si>
  <si>
    <t>https://prozorro.gov.ua/uk/tender/UA-2026-01-13-006495-a</t>
  </si>
  <si>
    <t>https://prozorro.gov.ua/uk/tender/UA-2026-01-13-010774-a</t>
  </si>
  <si>
    <t>КП ДРУАС</t>
  </si>
  <si>
    <t>тонна</t>
  </si>
  <si>
    <t>Пісок будівельний (14210000-6 Гравій, пісок, щебінь і наповнювачі)</t>
  </si>
  <si>
    <t>https://prozorro.gov.ua/uk/tender/UA-2026-01-09-005572-a</t>
  </si>
  <si>
    <t xml:space="preserve"> КП "Міст"</t>
  </si>
  <si>
    <t>цивільний захист</t>
  </si>
  <si>
    <t>Дошка необрізна та ліс круглий (ДК 021:20215 03410000-7 Деревина)</t>
  </si>
  <si>
    <t>https://prozorro.gov.ua/uk/tender/UA-2026-01-09-008022-a</t>
  </si>
  <si>
    <t>так</t>
  </si>
  <si>
    <t>Послуги з підтримки маршрутизатора, ДК 021:2015: 72250000-2 Послуги, пов’язані із системами та підтримкою</t>
  </si>
  <si>
    <t>ТОВ "ДІДЖИТАЛ ПАРТНЕРС"</t>
  </si>
  <si>
    <t>Послуги з підтримки маршрутизатора в кількості 4 шт</t>
  </si>
  <si>
    <t>UA-P-2026-01-11-000100-a</t>
  </si>
  <si>
    <t xml:space="preserve">Гкал            </t>
  </si>
  <si>
    <t>44,804264    12</t>
  </si>
  <si>
    <t>теплова енергія з абонплатою</t>
  </si>
  <si>
    <t>https://prozorro.gov.ua/uk/tender/UA-2026-01-07-002385-a</t>
  </si>
  <si>
    <t xml:space="preserve">Управління житлово-комунального господарства Слов’янської міської військової адміністрації Краматорського району Донецької області </t>
  </si>
  <si>
    <t xml:space="preserve">ТОВ "ДОНЕЦЬКІ ЕНЕРГЕТИЧНІ ПОСЛУГИ" </t>
  </si>
  <si>
    <t xml:space="preserve">електрична енергія </t>
  </si>
  <si>
    <t>https://prozorro.gov.ua/uk/tender/UA-2026-01-08-007980-a</t>
  </si>
  <si>
    <t>КНП СМР "Стоматологічна поліклініка м.Слов'янська"</t>
  </si>
  <si>
    <t>централізоване теплопостачання</t>
  </si>
  <si>
    <t>Гкал</t>
  </si>
  <si>
    <t>https://prozorro.gov.ua/uk/tender/UA-2026-01-09-002919-a</t>
  </si>
  <si>
    <t>постачання теплової енергії</t>
  </si>
  <si>
    <t>https://prozorro.gov.ua/uk/tender/UA-2026-01-07-007842-a</t>
  </si>
  <si>
    <t>КНП СМР "Міська клінічна лікарня м.Слов’янська" 01991197</t>
  </si>
  <si>
    <t>ДК 021:2015: 90524000-6 Послуги у сфері поводження з медичними відходами</t>
  </si>
  <si>
    <t>кг</t>
  </si>
  <si>
    <t>послуги з перевезення та оброблення медичних та біологічних відходів</t>
  </si>
  <si>
    <t>https://zakupivli.pro/gov/tenders/ua-2026-01-12-004804-a/lot-1643e5de6a9249fd8b5d9006ee3fa7b6</t>
  </si>
  <si>
    <t>КУ "Центр обліку бездомних осіб з будинком нічного перебування Слов'янської міської ради"</t>
  </si>
  <si>
    <t>електрична енергія</t>
  </si>
  <si>
    <t>https://prozorro.gov.ua/uk/tender/UA-2026-01-12-001484-a</t>
  </si>
  <si>
    <t xml:space="preserve">Відділ освіти Слов'янської міської військової адміністрації Краматорського району Донецької області </t>
  </si>
  <si>
    <t>КП СЛОВ'ЯНСЬКОЇ МІСЬКОЇ РАДИ "СЛОВМІСЬКВОДОКАНАЛ"</t>
  </si>
  <si>
    <t>відведення стічних вод в закладах та установах освіти</t>
  </si>
  <si>
    <t>https://prozorro.gov.ua/uk/tender/UA-2026-01-12-002764-a</t>
  </si>
  <si>
    <t>постачання пітної води для закладів та установ освіти</t>
  </si>
  <si>
    <t>https://prozorro.gov.ua/uk/tender/UA-2026-01-12-002999-a</t>
  </si>
  <si>
    <t xml:space="preserve">забезпечення доступом до мережі Інтернет за технологією xPON та статитчною адресою </t>
  </si>
  <si>
    <t>https://prozorro.gov.ua/uk/tender/UA-2026-01-09-008257-a</t>
  </si>
  <si>
    <t>Комунальне підприємство  "Громада"</t>
  </si>
  <si>
    <t>https://zakupivli.pro/gov/tenders/ua-2026-01-13-004460-a/lot-eb03a3a7ce3f4e299a3058bf1f0d47d6</t>
  </si>
  <si>
    <t>ДК 021:2015: 09320000-8 Пара, гаряча вода та пов’язана продукція</t>
  </si>
  <si>
    <t xml:space="preserve">ДК 021:2015: 09310000-5 Електрична енергія, НК 018:2023: 1220 Офісні будівлі </t>
  </si>
  <si>
    <t>ДК 021:2015: 09320000-8 Пара, гаряча вода та пов’язана продукція</t>
  </si>
  <si>
    <t>ДК 021:2015: 09320000-8 Пара, гаряча вода та пов’язана продукція</t>
  </si>
  <si>
    <t>ДК 021:2015: 09310000-5 Електрична енергія</t>
  </si>
  <si>
    <t>ДК 021:2015: 90430000-0 Послуги з відведення стічних вод</t>
  </si>
  <si>
    <t>ДК 021:2015: 65110000-7 Розподіл води</t>
  </si>
  <si>
    <t>ДК 021:2015: 72410000-7 Послуги провайдерів</t>
  </si>
  <si>
    <t>ОКП "ДОНЕЦЬКТЕПЛОКОМУНЕНЕРГО"</t>
  </si>
  <si>
    <t>водовідведення</t>
  </si>
  <si>
    <t>куб. м</t>
  </si>
  <si>
    <t xml:space="preserve">Дизельне паливо та бензин А-95. ДК 021:2015: 09130000-9 «Нафта і дистиляти. </t>
  </si>
  <si>
    <t>паливно-мастильні матеріали</t>
  </si>
  <si>
    <t>Дизльне паливо
Бензин А-95</t>
  </si>
  <si>
    <t>8500
1500</t>
  </si>
  <si>
    <t>60,00
60,00</t>
  </si>
  <si>
    <t xml:space="preserve">куб. м </t>
  </si>
  <si>
    <t>«Поточний ремонт житлового будинку, пошкодженого внаслідок збройної агресії, за адресою: вул. В'ячеслава Чорновола, 31, в м.Краматорськ Донецької області». (ДК 021:2015: 45260000-7 — Покрівельні роботи та інші спеціалізовані будівельні роботи)</t>
  </si>
  <si>
    <t>«Поточний ремонт житлового будинку, пошкодженого внаслідок збройної агресії, за адресою: вул. В'ячеслава Чорновола, 33, в м.Краматорськ Донецької області». (ДК 021:2015: 45260000-7 — Покрівельні роботи та інші спеціалізовані будівельні роботи)</t>
  </si>
  <si>
    <t>ТОВ "КРАМАТОРСЬКТЕПЛОЕНЕРГО"</t>
  </si>
  <si>
    <t>77.449</t>
  </si>
  <si>
    <t>Сіверська міська рада 04053097</t>
  </si>
  <si>
    <t>Комунальне підприємство Центр первинної медико-санітарної допомоги ПМР ДО</t>
  </si>
  <si>
    <t>ДК 021:2015: 85320000-8 — Соціальні послуги</t>
  </si>
  <si>
    <t>01976358</t>
  </si>
  <si>
    <t>UA-2026-01-13-002384-a</t>
  </si>
  <si>
    <t>ПП "Адоніс"</t>
  </si>
  <si>
    <t>24681950</t>
  </si>
  <si>
    <t>UA-2026-01-13-004681-a</t>
  </si>
  <si>
    <t>Відділ освіти Покровської міської ради Донецької області</t>
  </si>
  <si>
    <t>Селидівська міська рада</t>
  </si>
  <si>
    <t>Електрична енергія (код за ДК 021:2015 – 09310000-5- Електрична енергія)</t>
  </si>
  <si>
    <t xml:space="preserve">Електрична енергія, без розподілу. Відповідність ДСТУ EN 50160:2023, та іншим вимогам згідно держстандарту </t>
  </si>
  <si>
    <t>Комунальна установа "Центр надання соціальних послуг Шахівської сільської ради" 43991417</t>
  </si>
  <si>
    <t>Електрична енергія 09310000-5 Електрична енергія</t>
  </si>
  <si>
    <t>кВт</t>
  </si>
  <si>
    <t>Електроенергія</t>
  </si>
  <si>
    <t>https://prozorro.gov.ua/tender/UA-2026-01-13-001550-a</t>
  </si>
  <si>
    <t>Природний газ  09120000-6 Газове паливо</t>
  </si>
  <si>
    <t>Природний газ</t>
  </si>
  <si>
    <t>https://prozorro.gov.ua/tender/UA-2026-01-09-007792-a</t>
  </si>
  <si>
    <t>ДК 021:2015: 72720000-3 Послуги у сфері глобальних мереж</t>
  </si>
  <si>
    <t>газове паливо</t>
  </si>
  <si>
    <t>ОКП "Фармація"</t>
  </si>
  <si>
    <t>КП "БЛАГОУСТРІЙ" Новодонецької селищної ради </t>
  </si>
  <si>
    <t>UA-2026-01-11-000711-a</t>
  </si>
  <si>
    <t>Відділ освіти Дружківської міської ради</t>
  </si>
  <si>
    <t>Електрична енергія, з розподілом,ДК 021:2015: 09310000-5 — Електрична енергія</t>
  </si>
  <si>
    <t>228118</t>
  </si>
  <si>
    <t>Електрична енергія</t>
  </si>
  <si>
    <t>UA-2026-01-09-000986-a</t>
  </si>
  <si>
    <t xml:space="preserve">ДК 021:2015: 90520000-8 — Послуги у сфері поводження з радіоактивними, токсичними, медичними та небезпечними відходами
</t>
  </si>
  <si>
    <t>Послуги у сфері поводження з радіоактивними, токсичними, медичними та небезпечними відходами</t>
  </si>
  <si>
    <t>https://zakupivli.pro/gov/tenders/ua-2026-01-07-004504-a/lot-a127d908e7b643c8b338ab6345bf50e8</t>
  </si>
  <si>
    <t>ДК 021:2015 «33600000-6 - Фармацевтична продукція» (Наркотичні та психотропні препарати)</t>
  </si>
  <si>
    <t>ампули</t>
  </si>
  <si>
    <t>Промедол розчин для ін'єкцій, морфін, розчин для ін`єкцій, фентаніл, розчин для ін'єкцій, діазепам, розчин для ін`єкцій</t>
  </si>
  <si>
    <t>https://zakupivli.pro/gov/tenders/ua-2026-01-08-004985-a</t>
  </si>
  <si>
    <t>Дизельне паливо талони</t>
  </si>
  <si>
    <t>ДК 021:2015 код 09130000-9: Нафта і дистиляти (Дизельне паливо талони)</t>
  </si>
  <si>
    <t>https://zakupivli.pro/gov/tenders/ua-2026-01-09-006232-a</t>
  </si>
  <si>
    <t>Часовоярська міська рада</t>
  </si>
  <si>
    <t>Послуги поштового зв'язку (відправка гуманітарної допомоги мешканцям) ДК021:2015-64110000-0 "Поштові послуги"</t>
  </si>
  <si>
    <t>ТОВ "Нова пошта"</t>
  </si>
  <si>
    <t xml:space="preserve"> </t>
  </si>
  <si>
    <t>UA-2026-01-09-007061-a</t>
  </si>
  <si>
    <t>літри</t>
  </si>
  <si>
    <t xml:space="preserve">ТОВ "ДНІПРОВСЬКІ ЕНЕРГЕТИЧНІ ПОСЛУГИ" </t>
  </si>
  <si>
    <t>09310000-5 Електрична енергія. Електрична енергія</t>
  </si>
  <si>
    <t>50110000-9 Послуги з ремонту і технічного обслуговування мототранспортних засобів і супутнього обладнання</t>
  </si>
  <si>
    <t>UA-2026-01-08-007135-a-L1</t>
  </si>
  <si>
    <t>UA-2026-01-08-007524-a-L1</t>
  </si>
  <si>
    <t>UA-2026-01-09-006074-a-L1</t>
  </si>
  <si>
    <t>UA-2026-01-09-006466-a-L1</t>
  </si>
  <si>
    <t xml:space="preserve">ТОВ "Львівенергозбут"
</t>
  </si>
  <si>
    <t>UA-2026-01-16-008002-a</t>
  </si>
  <si>
    <t>ДК 021:2015: 72510000-3 — Управлінські послуги, пов’язані з комп’ютерними технологіями. Послуги з адміністрування (обслуговування) програмного забезпечення, а саме серверів та сервісів в середовищі Microsoft Azure</t>
  </si>
  <si>
    <t>UA-2026-01-14-010883-a</t>
  </si>
  <si>
    <t xml:space="preserve">ТОВ "КІРОВОГРАДСЬКА ОБЛАСНА ЕНЕРГОПОСТАЧАЛЬНА КОМПАНІЯ"
</t>
  </si>
  <si>
    <t>ДК 021:2015: 41110000-3 — Питна вода. Вода питна для облаштування приміщень для розміщення внутрішньо-переміщених та/або евакуйованих осіб у м. Дніпро</t>
  </si>
  <si>
    <t>підтримка ВПО</t>
  </si>
  <si>
    <t>UA-2026-01-15-000022-a</t>
  </si>
  <si>
    <t>ТОВ "Анте Медіам"</t>
  </si>
  <si>
    <t>Надання ресурсів хмарного дата центру для розміщення сервісів Вугледарського міського управління соціального захисту населення</t>
  </si>
  <si>
    <t>https://zakupivli.pro/gov/tenders/ua-2026-01-19-006467-a</t>
  </si>
  <si>
    <t>ВУГЛЕДАРСЬКЕ МІСЬКЕ УПРАВЛІННЯ СОЦІАЛЬНОГО ЗАХИСТУ НАСЕЛЕННЯ</t>
  </si>
  <si>
    <t xml:space="preserve">ДК 021:2015: 72410000-7 Послуги провайдерів. </t>
  </si>
  <si>
    <t xml:space="preserve">Заклад загальної середньої освіти гімназія №1 Дружківської міської ради Донецької області </t>
  </si>
  <si>
    <t>27180</t>
  </si>
  <si>
    <t>UA-2026-01-19-017308-a</t>
  </si>
  <si>
    <t xml:space="preserve">Заклад загальної середньої освіти гімназія №12 Дружківської міської ради Донецької області </t>
  </si>
  <si>
    <t>40300</t>
  </si>
  <si>
    <t>UA-2026-01-19-013402-a</t>
  </si>
  <si>
    <t>Заклад загальної середньої освіти гімназія №17 Дружківської міської ради Донецької області</t>
  </si>
  <si>
    <t>54210</t>
  </si>
  <si>
    <t>UA-2026-01-20-000038-a</t>
  </si>
  <si>
    <t>Дружківське комунальне автотранспортне підприємство 052805 Дружківської міської ради</t>
  </si>
  <si>
    <t>ТОВ Донецькі енргетичні послуги. Дружківський ЦОК</t>
  </si>
  <si>
    <t>31000</t>
  </si>
  <si>
    <t>UA-2026-01-19-007774-a</t>
  </si>
  <si>
    <t>17</t>
  </si>
  <si>
    <t>UA-2026-01-19-007496-a</t>
  </si>
  <si>
    <t>Мастильні засоби. ДК 021:2015: 09210000-4 — Мастильні засоби</t>
  </si>
  <si>
    <t>Мастильні засоби</t>
  </si>
  <si>
    <t>ТОВ "СП ЮКОЙЛ"</t>
  </si>
  <si>
    <t>«Пара, гаряча вода та пов’язана продукція» код ДК 021:2015 – 09320000-8 (теплова енергія)</t>
  </si>
  <si>
    <t>1232.456</t>
  </si>
  <si>
    <t>https://prozorro.gov.ua/uk/tender/UA-2026-01-09-002201-a</t>
  </si>
  <si>
    <t>https://prozorro.gov.ua/uk/tender/UA-2026-01-12-009263-a</t>
  </si>
  <si>
    <t>447.472</t>
  </si>
  <si>
    <t>https://prozorro.gov.ua/uk/tender/UA-2026-01-12-009697-a</t>
  </si>
  <si>
    <t>«Нафта і дистиляти» код ДК 021:2015 – 09130000-9 (бензин та дизельне паливо)</t>
  </si>
  <si>
    <t>https://prozorro.gov.ua/uk/tender/UA-2026-01-19-001979-a</t>
  </si>
  <si>
    <t>Управління з гуманітариних питань</t>
  </si>
  <si>
    <t>Теплова енергія</t>
  </si>
  <si>
    <t>https://prozorro.gov.ua/uk/tender/UA-2026-01-18-000327-a</t>
  </si>
  <si>
    <t>«Поточний ремонт житлового будинку, пошкодженого внаслідок збройної агресії, за адресою: вул. В'ячеслава Чорновола, 35, в м. Краматорськ Донецької області». (ДК 021:2015: 45260000-7 — Покрівельні роботи та інші спеціалізовані будівельні роботи)</t>
  </si>
  <si>
    <t>https://prozorro.gov.ua/uk/tender/UA-2026-01-15-010037-a</t>
  </si>
  <si>
    <t>"Послуга з закриття віконних прорізів та дверних проємів шахт ліфтів листами ОSB в багатоквартирних житлових будинках Краматорської територіальної громади, пошкоджених внаслідок збройної агресії".ДК 021:2015: 45443000-4 - Фасадні роботи</t>
  </si>
  <si>
    <t>https://prozorro.gov.ua/uk/tender/UA-2026-01-19-009150-a</t>
  </si>
  <si>
    <t>"Послуга з закриття віконних прорізів листами OSB в багатоквартирних житлових будинках Краматорської територіальної громади, пошкоджених внаслідок збройної агресії".</t>
  </si>
  <si>
    <t>https://prozorro.gov.ua/uk/tender/UA-2026-01-20-008834-a</t>
  </si>
  <si>
    <t>Управління праці та соціального захисту населення Краматорської міської ради</t>
  </si>
  <si>
    <t>Електрична енергія (з розподілом)</t>
  </si>
  <si>
    <t>ТОВ "Донецькі енергетичні послуги"</t>
  </si>
  <si>
    <t>26583.39</t>
  </si>
  <si>
    <t>Територіальний центр соціального обслуговування (надання соціальних послуг) Краматорської міської ради</t>
  </si>
  <si>
    <t>Постачання теплової енергії за адресою : м.Краматорськ вул. В'ячеслава Чорновола (Маяковського) 24</t>
  </si>
  <si>
    <t>https://prozorro.gov.ua/uk/tender/UA-2025-01-15-005271-a</t>
  </si>
  <si>
    <t>Управління реєстраційних повноважень та ведення реєстру територіальної громади Краматорської міської ради</t>
  </si>
  <si>
    <t>Пара,гаряча вода та пов'язана продукція (постачання теплової енергії)</t>
  </si>
  <si>
    <t>https://prozorro.gov.ua/uk/tender/UA-2026-01-19-015328-a</t>
  </si>
  <si>
    <t xml:space="preserve">ЦЕНТР СОЦІАЛЬНО-ПСИХОЛОГІЧНОЇ РЕАБІЛІТАЦІЇ ДІТЕЙ СЛУЖБИ У СПРАВАХ ДІТЕЙ КРАМАТОРСЬКОЇ МІСЬКОЇ РАДИ </t>
  </si>
  <si>
    <t>Пара, гаряча вода та пов'язана продукція (постачання теплової енергії) (код по ДК 021-2015-09320000-8)</t>
  </si>
  <si>
    <t>https://prozorro.gov.ua/uk/tender/UA-2026-01-20-006582-a</t>
  </si>
  <si>
    <t>КОМУНАЛЬНА УСТАНОВА "СИТУАЦІЙНИЙ ЦЕНТР МІСТА КРАМАТОРСЬКА"</t>
  </si>
  <si>
    <t>Послуги, пов’язані з програмним забезпеченням (право користування програмним забезпеченням без права передачі самого програмного забезпечення; послуги з технічного обслуговування та адміністрування програмного забезпечення Компютерної програми «Автоматизована аналітично-комунікаційна система управління зверненнями громадян «Електронний Контакт Центр з розширенням з взаємоінтегрованою комп’ютерною програмою «Аналітично-комунікаційна система Контакт центр, мобільний додаток», «Автоматизована інформаційно-аналітична система «Контакт центр. Чат бот»), за кодом ДК 021:2015 - 72260000-5 «Послуги, пов’язані з програмним забезпеченням»</t>
  </si>
  <si>
    <t>https://prozorro.gov.ua/uk/tender/UA-2026-01-20-016315-a</t>
  </si>
  <si>
    <t>Дизельне паливо (Євро 5), талон за кодом ДК 021:2015:09130000-9: Нафта і дистиляти</t>
  </si>
  <si>
    <t>https://prozorro.gov.ua/uk/tender/UA-2026-01-21-000074-a</t>
  </si>
  <si>
    <t>УПРАВЛІННЯ ФІЗИЧНОЇ КУЛЬТУРИ ТА СПОРТУ КРАМАТОРСЬКОЇ МІСЬКОЇ РАДИ</t>
  </si>
  <si>
    <t>Постачання теплової енергії з платою за абонентське обслуговування</t>
  </si>
  <si>
    <t>57.913557</t>
  </si>
  <si>
    <t>https://prozorro.gov.ua/uk/tender/UA-2026-01-14-002953-a</t>
  </si>
  <si>
    <t>Постачання теплової енергії</t>
  </si>
  <si>
    <t>133.63309</t>
  </si>
  <si>
    <t>https://prozorro.gov.ua/uk/tender/UA-2026-01-14-004765-a</t>
  </si>
  <si>
    <t>КНП "ЦПМСД № 1" КМР</t>
  </si>
  <si>
    <t>ДК 021:2015: 45410000-4 Штукатурні роботи (послуг з облаштування віконних укосів в амбулаторії № 9-12)»</t>
  </si>
  <si>
    <t>https://prozorro.gov.ua/uk/tender/UA-2026-01-14-013570-a</t>
  </si>
  <si>
    <t>КНП "МІська лікарня №2" Краматорської міської ради</t>
  </si>
  <si>
    <t>ДК 021:2015: 65310000-9 Розподіл електричної енергії (послуги із забезпечення перетікань реактивної електричної енергії)</t>
  </si>
  <si>
    <t>https://prozorro.gov.ua/uk/tender/UA-2026-01-14-010374-a</t>
  </si>
  <si>
    <t>ДК 021:2015: 09320000-8 Пара, гаряча вода та пов’язана продукція (постачання теплової енергії).</t>
  </si>
  <si>
    <t>https://prozorro.gov.ua/uk/tender/UA-2026-01-16-010556-a</t>
  </si>
  <si>
    <t>https://prozorro.gov.ua/uk/tender/UA-2026-01-16-010937-a</t>
  </si>
  <si>
    <t>місцевий бюджет, власні кошти</t>
  </si>
  <si>
    <t>https://prozorro.gov.ua/uk/tender/UA-2026-01-16-011818-a</t>
  </si>
  <si>
    <t>https://prozorro.gov.ua/uk/tender/UA-2026-01-16-012356-a</t>
  </si>
  <si>
    <t>ДК 021:2015: 48810000-9 Інформаційні системи (Програмний комплекс Медична інформаційна система «Health24»)</t>
  </si>
  <si>
    <t>людина/годин</t>
  </si>
  <si>
    <t>https://prozorro.gov.ua/uk/tender/UA-2026-01-19-009701-a</t>
  </si>
  <si>
    <t>ТОВ "ФАВОРИТТОРГБУД"</t>
  </si>
  <si>
    <t xml:space="preserve">
40964506</t>
  </si>
  <si>
    <t>Бензин А-95 (Євро 5), талон; Дизельне паливо (Євро 5), талон</t>
  </si>
  <si>
    <t>https://prozorro.gov.ua/uk/tender/UA-2026-01-16-008325-a</t>
  </si>
  <si>
    <t>ПП "УПРАВЛЯЮЧА КОМПАНІЯ "ЛАДІС"</t>
  </si>
  <si>
    <t>ТОВ "УПРАВЛЯЮЧА КОМПАНІЯ "СБ КОМФОРТ"</t>
  </si>
  <si>
    <t>ТОВ "БІС-СОФТ"</t>
  </si>
  <si>
    <t>ФОП КЕЙС МИХАЙЛО ПЕТРОВИЧ</t>
  </si>
  <si>
    <t>ТОВ "ЗДОРОВ'Я 24"</t>
  </si>
  <si>
    <t>КВП "КРАМАТОРСЬКА ТЕПЛОМЕРЕЖА" КРАМАТОРСЬКОЇ МІСЬКОЇ РАДИ</t>
  </si>
  <si>
    <t>КВП «Краматорська тепломережа» Краматорської міської ради</t>
  </si>
  <si>
    <t>2008.517</t>
  </si>
  <si>
    <t>229.407</t>
  </si>
  <si>
    <t>КНП "ЦПМСД"</t>
  </si>
  <si>
    <t xml:space="preserve">ДК 021:2015 -09130000-9 Нафта і дистиляти
Бензин А-95 Perfect або еквівалент за талонами </t>
  </si>
  <si>
    <t xml:space="preserve">Бензин А-95 Perfect або еквівалент за талонами </t>
  </si>
  <si>
    <t>https://prozorro.gov.ua/uk/tender/UA-2026-01-14-007631-a</t>
  </si>
  <si>
    <t>місцевий бюджет, НСЗУ</t>
  </si>
  <si>
    <t xml:space="preserve">Відділ освіти, культури, молоді та спорту  Новодонецької селищної ради </t>
  </si>
  <si>
    <t>Послуги з постачання теплової енергії для потреб опалення</t>
  </si>
  <si>
    <t>UA-2026-01-20-010877-a</t>
  </si>
  <si>
    <t>Постачання теплової енергії для потреб опалення гуртожитку</t>
  </si>
  <si>
    <t>UA-2026-01-22-000071-a</t>
  </si>
  <si>
    <t>КП "ДОБРО" ДОБРОПІЛЬСЬКОЇ МІСЬКОЇ РАДИ </t>
  </si>
  <si>
    <t>Олександрівська селищна рада | 04341519</t>
  </si>
  <si>
    <t>Послуги з доступу до мережі Інтернет (ДК 021:2015 -72410000-7- Послуги провайдерів)</t>
  </si>
  <si>
    <t>ТОВ "ГАЛАКТИКА СХІД"</t>
  </si>
  <si>
    <t>https://zakupivli.pro/gov/tenders/ua-2026-01-15-010905-a</t>
  </si>
  <si>
    <t>ПП "Сервісний центр СЛАВАВТО"</t>
  </si>
  <si>
    <t>ТОВ "Ясно+"</t>
  </si>
  <si>
    <t>КП "Благоустрій"</t>
  </si>
  <si>
    <t>послуги з технічного обслуговування і ремонту автомобільного транспорту</t>
  </si>
  <si>
    <t>https://zakupivli.pro/gov/tenders/ua-2026-01-15-000200-a</t>
  </si>
  <si>
    <t>АТ "УКРАЇНСЬКА ЗАЛІЗНИЦЯ"</t>
  </si>
  <si>
    <t>постачання теплової енергії вул. Маломіська, 142</t>
  </si>
  <si>
    <t>https://zakupivli.pro/gov/tenders/ua-2026-01-16-004423-a</t>
  </si>
  <si>
    <t>ТОВ СПІВДРУЖНІСТЬ-ІМПУЛЬС</t>
  </si>
  <si>
    <t>ДК 021:2015:09130000-9 Нафта і дистиляти</t>
  </si>
  <si>
    <t>Бензин
Дизельне паливо</t>
  </si>
  <si>
    <t>Забезпечення гарячим харчуванням дітей у Навчально-виховному комплексу №1 Покровської міської ради Донецької област</t>
  </si>
  <si>
    <t>Послуги їдалень – за кодом CPVза ДК 021-2015 – 55510000-8 (Послуги  з організації  комплексного гарячого харчування (аутсорсинг))</t>
  </si>
  <si>
    <t>Гуманітарний відділ Криворізької сільської ради</t>
  </si>
  <si>
    <t>Електрична енергія з урахуванням послуг з розподілу електричної енергії (ДК 021:2015-09310000-5 Електрична енергія)</t>
  </si>
  <si>
    <t>https://zakupivli.pro/gov/tenders/ua-2026-01-16-014254-a</t>
  </si>
  <si>
    <t>https://prozorro.gov.ua/uk/tender/UA-2026-01-19-017252-a</t>
  </si>
  <si>
    <t>ДК 021:2015:70220000-9- Послуги з надання в оренду чи лізингу нежитлової нерухомості</t>
  </si>
  <si>
    <t>ТОВ "ГАЛЛОП"</t>
  </si>
  <si>
    <t>Тимчасове платне користування нежитловим приміщенням 67 кв.м., що знаходиться за адресою: м.Павлоград вул.Дніпровська, 172б - термін 12 місяців</t>
  </si>
  <si>
    <t>Удачненська селищна рада Покровського району Донецької області</t>
  </si>
  <si>
    <t>UA-2026-01-21-018870-a</t>
  </si>
  <si>
    <t>державний бюджет, місцевий бюджет</t>
  </si>
  <si>
    <t>ТОВ "НВК "УКРЕКОПРОМ"</t>
  </si>
  <si>
    <t>ПП "ОККО-СЕРВІС"</t>
  </si>
  <si>
    <t>КНП "Бахмутська лікарня інтенсивного лікування м.Бахмут"</t>
  </si>
  <si>
    <t>ДК 021:2015:33600000-6 - "Фармацевтична продукція"</t>
  </si>
  <si>
    <t>штуки</t>
  </si>
  <si>
    <t>Пропофол, емульсія, суксаметоній, розчин для ін'єкцій, лідокаїн, розчин для ін`єкцій, дексаметазон,розчин для ін'єкцій, спирт етиловий, еноксапарин натрію, натрію хлорид, декскетопрофен розчин для ін'єкцій, вода для ін'єкцій, інше</t>
  </si>
  <si>
    <t>https://zakupivli.pro/gov/tenders/ua-2026-01-12-004767-a</t>
  </si>
  <si>
    <t>ТОВ "Армор Кар"</t>
  </si>
  <si>
    <t>Послуги з ремонту та технічного обслуговування транспортного засобу (спецтехніки) екскаватора JCB-4CX</t>
  </si>
  <si>
    <t>UA-2026-01-16-001214-a</t>
  </si>
  <si>
    <t>Управління освіти Торецької міської військової адмінінстрації Бахмутського району Донецької області</t>
  </si>
  <si>
    <t>70220000-9 — Послуги з надання в оренду чи лізингу нежитлової нерухомості</t>
  </si>
  <si>
    <t xml:space="preserve">ФОП Стефаненко
Алла Володимирівна </t>
  </si>
  <si>
    <t>Орендна плата за місяць</t>
  </si>
  <si>
    <t>https://prozorro.gov.ua/uk/tender/UA-2026-01-09-006853-a</t>
  </si>
  <si>
    <t>https://prozorro.gov.ua/uk/tender/UA-2026-01-09-007037-a</t>
  </si>
  <si>
    <t>Сіверське МСКП  32714284</t>
  </si>
  <si>
    <t>Комунальне некомерційне підприємство Маріупольської 
міської ради «Центр первинної медико-санітарної допомоги №5 м. Маріуполя» / 42278319</t>
  </si>
  <si>
    <t xml:space="preserve">Лабораторні послуги для проведення скринінгів здоров’я осіб віком від 40 років м. Львів 85140000-2  Послуги у сфері охорони здоров’я різні </t>
  </si>
  <si>
    <t>UA-2026-01-19-016069-a</t>
  </si>
  <si>
    <t xml:space="preserve">Давач системи екстракорпоральної ультразвукової візуалізації ручний </t>
  </si>
  <si>
    <t>33110000-4 Візуалізаційне обладнання для потреб медицини, стоматології та ветеринарної медицини</t>
  </si>
  <si>
    <t>https://prozorro.gov.ua/uk/tender/UA-2026-01-26-007939-a</t>
  </si>
  <si>
    <t>Авдіївська міська військова адміністрація Покровського району Донецької області
ЄДРПОУ 44000591</t>
  </si>
  <si>
    <t>50110000-9 - Послуги з ремонту і технічного обслуговування мототранспортних засобів і супутнього обладнання</t>
  </si>
  <si>
    <t>Послуг з технічного обслуговування і ремонту службових автомобілів RENAULT АВІЙСЬКОВОЇ МІСЬКОЇ ВІЙСЬКОВОЇ АДМІНІСТРАЦІЇ</t>
  </si>
  <si>
    <t>https://prozorro.gov.ua/uk/tender/UA-2026-01-26-006898-a</t>
  </si>
  <si>
    <t xml:space="preserve">	ВИКОНАВЧИЙ КОМІТЕТ ДОБРОПІЛЬСЬКОЇ МІСЬКОЇ РАДИ</t>
  </si>
  <si>
    <t>ДК 021:2015: 98370000-7 — Поховальні та супутні послуги</t>
  </si>
  <si>
    <t>Поховальні та супутні послуги</t>
  </si>
  <si>
    <t>КУРАХІВСЬКА МІСЬКА РАДА, 04053298</t>
  </si>
  <si>
    <t>Автотранспортні послуги із перевезення</t>
  </si>
  <si>
    <t>Автотранспортні послуги із перевезення групи осіб у кількості від 16-18, пов'язані з забезпеченням доставки військовозобов’язаних до пунктів збору військово-організаційних структур Збройних Сил України та інших військових формувань</t>
  </si>
  <si>
    <t>https://prozorro.gov.ua/uk/tender/UA-2026-01-21-009396-a</t>
  </si>
  <si>
    <t>Комунальне некомерційне підприємство "Покровська клінічна лікарня інтенсивного лікування" ПМР ДО</t>
  </si>
  <si>
    <t>ДК 021:2015: 09320000-8 — Пара, гаряча вода та пов’язана продукція</t>
  </si>
  <si>
    <t xml:space="preserve">
03342184</t>
  </si>
  <si>
    <t>https://prozorro.gov.ua/uk/tender/UA-2026-01-22-013192-a</t>
  </si>
  <si>
    <t>ДК 021:2015: 65310000-9 — Розподіл електричної енергії</t>
  </si>
  <si>
    <t>23359034</t>
  </si>
  <si>
    <t>76317
228953</t>
  </si>
  <si>
    <t>Розподіл електричної енергії (послуги з розподілу електричної енергії)</t>
  </si>
  <si>
    <t>https://prozorro.gov.ua/uk/tender/UA-2026-01-23-010947-a</t>
  </si>
  <si>
    <t>Технічний нагляд за Реконструкцією орендованої будівлі Літера А для розміщення Комунальної установи «Центр надання соціальних послуг» Селидівської міської ради за адресою: Одеська область, Березівський район, с-ще Миколаївка, вул. В. Карпішина, 5</t>
  </si>
  <si>
    <t>71520000-9 Послуги з нагляду за виконанням будівельних робіт</t>
  </si>
  <si>
    <t>ФОП СЛЄСАРЄВ СЕРГІЙ ПЕТРОВИЧ</t>
  </si>
  <si>
    <t>https://prozorro.gov.ua/uk/tender/UA-2026-01-25-001153-a</t>
  </si>
  <si>
    <t>Бензин автомобільний А-95-Євро5, талон; дизельне паливо Євро-5, талон (Код ДК 021:2015: 09130000-9 Нафта і дистиляти)</t>
  </si>
  <si>
    <t>3000
5000</t>
  </si>
  <si>
    <t xml:space="preserve">бензин автомобільний А-95
дизельне паливо Євро-5 </t>
  </si>
  <si>
    <t>https://prozorro.gov.ua/uk/tender/UA-2026-01-28-003860-a</t>
  </si>
  <si>
    <t>Шахівська сільська рада</t>
  </si>
  <si>
    <t>Бензин А-95 (Євро 5), талон, дизельне паливо (Євро 5), талон, згідно коду CPV за ДК 021:2015 код 09130000-9 Нафта і дистиляти</t>
  </si>
  <si>
    <t>https://prozorro.gov.ua/uk/tender/UA-2026-01-26-007871-a</t>
  </si>
  <si>
    <t>2,03
2,03</t>
  </si>
  <si>
    <t>АТ "ДТЕК ДНІПРОВСЬКІ ЕЛЕКТРОМЕРЕЖІ"</t>
  </si>
  <si>
    <t>КП ТЕПЛОВИХ МЕРЕЖ "КРИВОРІЖТЕПЛОМЕРЕЖА"</t>
  </si>
  <si>
    <t xml:space="preserve">ТОВ "ЯСНО+" </t>
  </si>
  <si>
    <t xml:space="preserve">ТОВ "Техно Сервіс "МАГІСТРАЛЬ"
</t>
  </si>
  <si>
    <t>робота</t>
  </si>
  <si>
    <t>соціальний захист</t>
  </si>
  <si>
    <t xml:space="preserve">ТОВ "ЕНЕРГО РЕСУРС" РІ ГРУП" </t>
  </si>
  <si>
    <t>2000
1300</t>
  </si>
  <si>
    <t>Послуги з постачання теплової енергії, плата за абонентське обслуговування</t>
  </si>
  <si>
    <t>ТОВ "Краматорськтеплоенерго"</t>
  </si>
  <si>
    <t>https://prozorro.gov.ua/uk/tender/UA-2026-01-23-018082-a</t>
  </si>
  <si>
    <t>ПП "УПРАВЛЯЮЧА КОМПАНІЯ "ЛАДІС СТАРЕ МІСТО"</t>
  </si>
  <si>
    <t>«Поточний ремонт житлового будинку, пошкодженого внаслідок збройної агресії, за адресою: вул. Шкільна, 4 в м. Краматорськ Донецької області». (ДК 021:2015: 45260000-7 — Покрівельні роботи та інші спеціалізовані будівельні роботи)</t>
  </si>
  <si>
    <t>https://prozorro.gov.ua/uk/tender/UA-2026-01-21-005523-a</t>
  </si>
  <si>
    <t>«Поточний ремонт житлового будинку, пошкодженого внаслідок збройної агресії, за адресою: вул. Шкільна, 1 в м. Краматорськ Донецької області». (ДК 021:2015: 45260000-7 — Покрівельні роботи та інші спеціалізовані будівельні роботи)</t>
  </si>
  <si>
    <t>https://prozorro.gov.ua/uk/tender/UA-2026-01-21-010198-a</t>
  </si>
  <si>
    <t>Електрична енергія, код за ДК 021:2015 - 09310000-5 – Електрична енергія</t>
  </si>
  <si>
    <t>15591.94 </t>
  </si>
  <si>
    <t>https://prozorro.gov.ua/uk/tender/UA-2026-01-23-002224-a</t>
  </si>
  <si>
    <t xml:space="preserve">Управління капітального будівництва та перспективного розвитку міста Краматорської міської ради </t>
  </si>
  <si>
    <t>господарська діяльність</t>
  </si>
  <si>
    <t>Надання послуг з утримання будинку, прибудинкової території та відшкодування витрат на комунальні послуги</t>
  </si>
  <si>
    <t>https://prozorro.gov.ua/uk/tender/UA-2026-01-23-008883-a</t>
  </si>
  <si>
    <t>https://prozorro.gov.ua/uk/contract/UA-2026-01-21-003143-a-b1</t>
  </si>
  <si>
    <t>Пара, гаряча вода та пов`язана продукція (теплова енергія)</t>
  </si>
  <si>
    <t>ОКП "Донецьктпелокомуненерго"</t>
  </si>
  <si>
    <t>140.6</t>
  </si>
  <si>
    <t>https://prozorro.gov.ua/uk/tender/UA-2026-01-26-005759-a</t>
  </si>
  <si>
    <t>5408.17</t>
  </si>
  <si>
    <t>https://prozorro.gov.ua/uk/tender/UA-2026-01-27-002741-a</t>
  </si>
  <si>
    <t>ДК 021-2015 09320000-8 – Пара, гаряча вода та пов’язана продукція (постачання теплової енергії)</t>
  </si>
  <si>
    <t>ТОВ «Краматорськтеплоенерго»</t>
  </si>
  <si>
    <t>https://prozorro.gov.ua/uk/tender/UA-2026-01-26-006000-a</t>
  </si>
  <si>
    <t>ДК 021-2015 09320000-8 – Пара, гаряча вода та пов’язана продукція (постачання теплової енергії (амб. 4))</t>
  </si>
  <si>
    <t>https://prozorro.gov.ua/uk/tender/UA-2026-01-26-009281-a</t>
  </si>
  <si>
    <t>ДК 021:2015: 45443000-4 - Фасадні роботи (Послуга з закриття віконних прорізів листами ОSB в амбулаторії № 7 пошкоджених внаслідок збройної агресії РФ)</t>
  </si>
  <si>
    <t>https://prozorro.gov.ua/uk/tender/UA-2026-01-27-019267-a</t>
  </si>
  <si>
    <t>ДК 021:2015 – 50310000-1 Технічне обслуговування і ремонт офісної техніки (Послуги з заправки та відновленню принтерних картриджів)</t>
  </si>
  <si>
    <t>https://prozorro.gov.ua/uk/tender/UA-2026-01-22-017867-a</t>
  </si>
  <si>
    <t>ДК 021:2015: 15110000-2 М’ясо</t>
  </si>
  <si>
    <t>https://prozorro.gov.ua/uk/tender/UA-2026-01-26-001652-a</t>
  </si>
  <si>
    <t>водопостачання</t>
  </si>
  <si>
    <t>ДК 021:2015: 65110000-7 Розподіл води (послуги з централізованого водопостачання)</t>
  </si>
  <si>
    <t>https://prozorro.gov.ua/uk/tender/UA-2026-01-27-002072-a</t>
  </si>
  <si>
    <t>ДК 021:2015: 90430000-0 Послуги з відведення стічних вод (послуги з централізованого водовідведення)</t>
  </si>
  <si>
    <t>https://prozorro.gov.ua/uk/tender/UA-2026-01-27-002348-a</t>
  </si>
  <si>
    <t>ДК 021:2015: 33690000-3 - Лікарські засоби різні (НК 024:2023: 37300 - Множинна антибактеріальна мінімальна інгібіторна концентрація IVD (діагностика in vitro), набір, НК 031:2024: W0104080107 ТЕСТУВАННЯ ДЛЯ ВИЗНАЧЕННЯ ЧУТЛИВОСТІ ГРАМ-НЕГАТИВНИХ МІКРООРГАНІЗМІВ – АВТОМАТИЗОВАНЕ; НК 024:2023: 37300 - Множинна антибактеріальна мінімальна інгібіторна концентрація IVD (діагностика in vitro), набір, НК 031:2024: W0104080108 ТЕСТУВАННЯ ДЛЯ ВИЗНАЧЕННЯ ЧУТЛИВОСТІ ГРАМ-ПОЗИТИВНИХ МІКРООРГАНІЗМІВ – АВТОМАТИЗОВАНЕ; НК 024:2023: 50417 - Множинні грамнегативні бактерії, ізольований штам IVD (діагностика in vitro), набір, НК 031:2024: W0104080101 ІДЕНТИФІКАЦІЯ ГРАМ-НЕГАТИВНИХ МІКРООРГАНІЗМІВ – АВТОМАТИЗОВАНА; НК 024:2023: 50419 - Множинні аеробні грампозитивні бактерії, ізольований штам IVD (діагностика in vitro), набір, НК 031:2024: W0104080103 ІДЕНТИФІКАЦІЯ ГРАМ-ПОЗИТИВНИХ МІКРООРГАНІЗМІВ – АВТОМАТИЗОВАНА; НК 024:2023: 58529 - Бульйон для гемокультур в аеробних умовах, живильне середовище IVD (діагностика in vitro), НК 031:2024: W0104010504 ФЛАКОНИ ДЛЯ АВТОМАТИЗОВАНОГО КУЛЬТИВУВАННЯ КРОВІ ; НК 024:2023: 58535 - Живильне середовище для гемокультури в анаеробних умовах IVD (діагностика in vitro), НК 031:2024: W0104010504 ФЛАКОНИ ДЛЯ АВТОМАТИЗОВАНОГО КУЛЬТИВУВАННЯ КРОВІ)</t>
  </si>
  <si>
    <t>https://prozorro.gov.ua/uk/tender/UA-2026-01-27-010375-a</t>
  </si>
  <si>
    <t>ФОП ДРОЗДОВ ЄВГЕН ФЕДОРОВИЧ</t>
  </si>
  <si>
    <t>631.744</t>
  </si>
  <si>
    <t>ТОВ "БВК АЛЬТАЇР"</t>
  </si>
  <si>
    <t>ТОВ "ДОНЕЦЬКІ ЕНЕРГЕТИЧНІ ПОСЛУГИ"</t>
  </si>
  <si>
    <t>КП "Міст"</t>
  </si>
  <si>
    <t>ТОВ "Параллель-М ЛТД"</t>
  </si>
  <si>
    <t>КВП "Краматорська тепломережа" Краматорської міської ради</t>
  </si>
  <si>
    <t>КВП "КРАМАТОРСЬКИЙ ВОДОКАНАЛ"</t>
  </si>
  <si>
    <t>продукти харчування</t>
  </si>
  <si>
    <t>ТОВ "ТЕРМІНАЛ</t>
  </si>
  <si>
    <t>ТОВ "ЯСНО+"</t>
  </si>
  <si>
    <t>КНП «ЦМКЛ» Дружківської міської ради</t>
  </si>
  <si>
    <t>Електрична енергія Споживачу, вироблену на когенераційній установці Flexi 530 потужністю 528 кВт, встановленій на території земельної ділянки котельні, для забезпечення потреб електроустановок об’єкта критичної інфраструктури код ДК 021:2015 «09310000-5 Електрична енергія»</t>
  </si>
  <si>
    <t>98784</t>
  </si>
  <si>
    <t>UA-2026-01-20-008516-a</t>
  </si>
  <si>
    <t>КНП «ЦПМСД» Дружківської міської ради</t>
  </si>
  <si>
    <t>Бензин автомобільний А-95-Євро 5 Е5.ДК 021:2015: 09130000-9 — Нафта і дистиляти</t>
  </si>
  <si>
    <t>9600</t>
  </si>
  <si>
    <t>Бензин А-95</t>
  </si>
  <si>
    <t>UA-2026-01-26-012161-a</t>
  </si>
  <si>
    <t>Нафтовий газ скраплений. 
ДК 021:2015: 09130000-9 — Нафта і дистиляти</t>
  </si>
  <si>
    <t>5400</t>
  </si>
  <si>
    <t>Газ скраплений</t>
  </si>
  <si>
    <t>UA-2026-01-26-011558-a</t>
  </si>
  <si>
    <t>КП "Комсервіс"Дружківської міської ради</t>
  </si>
  <si>
    <t>Дизельне паливо та бензин А-95 (09130000-9 Нафта та дистиляти)
ДК 021:2015: 09130000-9 — Нафта і дистиляти</t>
  </si>
  <si>
    <t>ТОВ "Термінал"</t>
  </si>
  <si>
    <t>18000</t>
  </si>
  <si>
    <t>Дизельне паливо, бензин А-95</t>
  </si>
  <si>
    <t>UA-2026-01-21-014013-a</t>
  </si>
  <si>
    <t>Газ нафтовий скраплений (09120000-6 Газове паливо)
ДК 021:2015: 09130000-9 — Нафта і дистиляти</t>
  </si>
  <si>
    <t>22000</t>
  </si>
  <si>
    <t>UA-2026-01-21-014351-a</t>
  </si>
  <si>
    <t>КП "Спектр"Дружківської міської ради</t>
  </si>
  <si>
    <t>25000</t>
  </si>
  <si>
    <t>UA-2026-01-21-012965-a</t>
  </si>
  <si>
    <t>Електрична енергія.ДК 021:2015: 09310000-5 — Електрична енергія</t>
  </si>
  <si>
    <t>15537</t>
  </si>
  <si>
    <t>UA-2026-01-26-000084-a</t>
  </si>
  <si>
    <t>освіта</t>
  </si>
  <si>
    <t>Відділ освіти, культури, сім’ї, молоді та спорту ММР</t>
  </si>
  <si>
    <t>00131104</t>
  </si>
  <si>
    <t>https://zakupivli.pro/gov/tenders/UA-2026-01-22-000488-a</t>
  </si>
  <si>
    <t>СТРУКТУРНА ОДИНИЦЯ ПАТ "ДОНБАСЕНЕРГО" "СЛОВ'ЯНСЬКА ТЕПЛОВА ЕЛЕКТРИЧНА СТАНЦІЯ"</t>
  </si>
  <si>
    <t>ДК 021:2015: 09320000-8 Пара, гаряча вода та пов’язана продукція 
Послуга з постачання теплової енергії</t>
  </si>
  <si>
    <t>ТОВ "ЯСНО +"</t>
  </si>
  <si>
    <t xml:space="preserve">Електрична енергія з розподілом (Забезпечення діяльності водопровідно-каналізаційного господарства) </t>
  </si>
  <si>
    <t>Електрична енергія (для гуртожитків)</t>
  </si>
  <si>
    <t>UA-2026-01-23-000114-a</t>
  </si>
  <si>
    <t xml:space="preserve">Відділ освіти Святогірської міської ради Краматорського району Донецької області </t>
  </si>
  <si>
    <t xml:space="preserve">товар </t>
  </si>
  <si>
    <t>ТОВ " ЯСНО+"</t>
  </si>
  <si>
    <t>https://zakupivli.pro/gov/tenders/ua-2026-01-08-008082-a</t>
  </si>
  <si>
    <t xml:space="preserve">електрична енергія для забезпечення потреб електроустановок   підпорядкованих закладів освіти  </t>
  </si>
  <si>
    <t xml:space="preserve">Електрична енергія (ДК 021:2015: 09310000-5) </t>
  </si>
  <si>
    <t>ТОВ САТЕЛІТ НЕТ СЕРВІС</t>
  </si>
  <si>
    <t xml:space="preserve"> ДК 021:2015: 43260000-3 Механічні лопати, екскаватори та ковшові навантажувачі, гірнича техніка, за номенклатурою ДК 021:2015: 43262100-8  Механічні екскаватори</t>
  </si>
  <si>
    <t xml:space="preserve">од. </t>
  </si>
  <si>
    <t>придбання спеціального транспорту для комунальних підприємств (Екскаватор колісний JCB JS175W-T2)</t>
  </si>
  <si>
    <t>https://prozorro.gov.ua/uk/tender/UA-2026-01-21-015338-a</t>
  </si>
  <si>
    <t>Відділ культури Слов'янської міської військової адміністрації</t>
  </si>
  <si>
    <t>Гкал/рік</t>
  </si>
  <si>
    <t>80.714533</t>
  </si>
  <si>
    <t>пара, гаряча вода та пов’язана продукція (абонентська плата)</t>
  </si>
  <si>
    <t>https://www.dzo.com.ua/tenders/30136392</t>
  </si>
  <si>
    <t>тест смужки</t>
  </si>
  <si>
    <t>ДК 021:2015: 33120000-7 Системи реєстрації медичної інформації та дослідне обладнання</t>
  </si>
  <si>
    <t>https://prozorro.gov.ua/uk/tender/UA-2026-01-21-000117-a</t>
  </si>
  <si>
    <t>ДК 021:2015: 09130000-9 Нафта і дистиляти</t>
  </si>
  <si>
    <t>бензин-9000л; ДТ-2000л</t>
  </si>
  <si>
    <t>https://prozorro.gov.ua/uk/tender/UA-2026-01-26-006442-a</t>
  </si>
  <si>
    <t xml:space="preserve">послуга </t>
  </si>
  <si>
    <t>послуги з розподілу електричної енергії</t>
  </si>
  <si>
    <t>https://zakupivli.pro/gov/tenders/ua-2026-01-22-011273-a</t>
  </si>
  <si>
    <t xml:space="preserve"> ДК 021:2015: 09110000-3  Тверде паливо</t>
  </si>
  <si>
    <t>паливні пелети з лушпиння соняшника для опалювання пунктів незламності</t>
  </si>
  <si>
    <t>https://prozorro.gov.ua/uk/tender/UA-2026-01-23-003228-a</t>
  </si>
  <si>
    <t>ОКП "ДОНЕЦЬКТЕПЛОКОМУНЕНЕРГО”</t>
  </si>
  <si>
    <t>ДКП "Фармація"</t>
  </si>
  <si>
    <t>ДК 021:2015: 33600000-6 Фармацевтична продукція</t>
  </si>
  <si>
    <t>Гозерелін, бікалутамід, летрозол, ібандронова кислота</t>
  </si>
  <si>
    <t>https://zakupivli.pro/gov/tenders/ua-2026-01-20-010523-a</t>
  </si>
  <si>
    <t xml:space="preserve">ДК 021:2015: 33140000-3 Медичні матеріали </t>
  </si>
  <si>
    <t>Серветка медична марлева стерильна, бинт марлевий, відріз марлевий, бинт фіксуючий, пластир стерильний, пластир нестерильний</t>
  </si>
  <si>
    <t>https://zakupivli.pro/gov/tenders/ua-2026-01-23-001958-a</t>
  </si>
  <si>
    <t>Комплект покриття хірургічний, катетер внутрішньовенний, шпатель отоларингологічний, маска киснева, маски медичні, сільфон, набір гінекологічний</t>
  </si>
  <si>
    <t>https://zakupivli.pro/gov/tenders/ua-2026-01-23-001293-a</t>
  </si>
  <si>
    <t>ДК 021:2015: 33190000-8 Медичне обладнання та вироби медичного призначення різні</t>
  </si>
  <si>
    <t>Система ПК (трансфузійна), системи для переливання крові та інфузійних розчинів, система ПК (інфузійна), халат хірургічний</t>
  </si>
  <si>
    <t>https://zakupivli.pro/gov/tenders/ua-2026-01-23-015042-a</t>
  </si>
  <si>
    <t>ДК 021:2015: 33140000-3 Медичні матеріали (Медичні матеріали нехімічні та гематологічні одноразового застосування</t>
  </si>
  <si>
    <t>Бахіли медичні, шапочка медична, подовжувач для інфузійних насосів, пробірка вакуумна</t>
  </si>
  <si>
    <t>https://zakupivli.pro/gov/tenders/ua-2026-01-23-016460-a</t>
  </si>
  <si>
    <t>ДК 021:2015: 33140000-3 Медичні матеріали</t>
  </si>
  <si>
    <t>пари</t>
  </si>
  <si>
    <t>Рукавички медичні хірургічні</t>
  </si>
  <si>
    <t>https://zakupivli.pro/gov/tenders/ua-2026-01-23-017266-a</t>
  </si>
  <si>
    <t>Управління освіти Соледарської міської ради</t>
  </si>
  <si>
    <t>70220000-9 Послуги з надання в оренду чи лізингу нежитлової нерухомості</t>
  </si>
  <si>
    <t>ФОП БЕРНЕР ЯНІНА ІГОРІВНА</t>
  </si>
  <si>
    <t>Послуги з тимчасового користування нежитлового приміщення площею 155,12 кв.м., що знаходиться за адресою: Україна, м.Дніпро, пр.Героїв 30д, літ.А-4, з метою розміщення Управління освіти Соледарської міської ради</t>
  </si>
  <si>
    <t>https://zakupivli.pro/gov/tenders/ua-2026-01-14-004915-a</t>
  </si>
  <si>
    <t>ТОВ "МВК ФАРМ"</t>
  </si>
  <si>
    <t>UA-2026-01-27-017679-a</t>
  </si>
  <si>
    <t>ДК 021:2015: 09320000-8 — Пара, гаряча вода та пов’язана продукція. Послуга з постачання теплової енергії</t>
  </si>
  <si>
    <t xml:space="preserve">КП "ТЕПЛОЕНЕРГЕТИК" КРОПИВНИЦЬКОЇ МІСЬКОЇ РАДИ"
</t>
  </si>
  <si>
    <t xml:space="preserve">ТОВ "ЧЕРНІВЕЦЬКА ОБЛАСНА ЕНЕРГОПОСТАЧАЛЬНА КОМПАНІЯ"
</t>
  </si>
  <si>
    <t>ДК 021-2015 (CPV) 09320000-8 Пара, гаряча вода та пов’язана продукція (виробництво, транспортування, постачання теплової енергії для опалення) за адресою : Донецька обл. , м.Краматорськ , вул. В'ячеслава Чорновола (Маяковського) ,24</t>
  </si>
  <si>
    <t>ОКП "Донецьктеплокомунелектро"</t>
  </si>
  <si>
    <t>ТОВ "АВТОТРАНССЕРВІС"</t>
  </si>
  <si>
    <t>https://prozorro.gov.ua/uk/tender/UA-2026-01-29-016095-a</t>
  </si>
  <si>
    <t xml:space="preserve">ПП "ОККО-СЕРВІС"                </t>
  </si>
  <si>
    <t>54,54
54,54</t>
  </si>
  <si>
    <t>ТОВ "СКАЙ СОФТ"</t>
  </si>
  <si>
    <t>ТОВ "Газопостачальна компанія "Нафтогаз Трейдинг"</t>
  </si>
  <si>
    <t>Комплект Delta Max Lite. зарядна станція DELTA Lite</t>
  </si>
  <si>
    <t>ФОП Кравченко Р.В.</t>
  </si>
  <si>
    <t>315522З555</t>
  </si>
  <si>
    <t xml:space="preserve">
1
4
</t>
  </si>
  <si>
    <t>78000,00
  39000,00</t>
  </si>
  <si>
    <t>зарядна станція</t>
  </si>
  <si>
    <t>https://prozorro.gov.ua/uk/tender/UA-2026-01-29-017050-a</t>
  </si>
  <si>
    <t>Постачання теплової енергії з платою за абонентське обслуговування (вул. В. Садова, 62)</t>
  </si>
  <si>
    <t>https://prozorro.gov.ua/uk/tender/UA-2026-02-01-000504-a</t>
  </si>
  <si>
    <t>«Реконструкція внутрішніх підвальних приміщень для облаштування захисної споруди цивільного захисту (протирадіаційне укриття) в будівлі амбулаторії №4 КНП «ЦПМСД №1» Краматорської міської ради, розташованої за адресою: Донецька область, м. Краматорськ, вул. О. Тихого, 17»
ДК 021:2015: 45454000-4 - Реконструкція</t>
  </si>
  <si>
    <t xml:space="preserve">«Капітальний ремонт внутрішніх підвальних приміщень для облаштування захисної споруди цивільного захисту (найпростіше укриття) в будівлі стаціонару КНП «ДТМО» КМР, розташованої за адресою: Донецька область, м. Краматорськ, вул. Героїв України, 20» </t>
  </si>
  <si>
    <t>https://prozorro.gov.ua/uk/tender/UA-2026-01-28-009986-a</t>
  </si>
  <si>
    <t>https://prozorro.gov.ua/uk/tender/UA-2026-01-30-009037-a</t>
  </si>
  <si>
    <t>ФОП "ТАМБОВЦЕВ ОЛЕКСАНДР ОЛЕГОВИЧ"</t>
  </si>
  <si>
    <t>ФОП "Кін Володимир Валерійович"</t>
  </si>
  <si>
    <t>ДК 021:2015: 90510000-5 Утилізація сміття та поводження зі сміттям (послуги з управляння побутовими відходами – послуги зі збирання, перевезення та розміщення відходів)</t>
  </si>
  <si>
    <t>КОМУНАЛЬНЕ АВТОТРАНСПОРТНЕ ПІДПРИЄМСТВО 052810</t>
  </si>
  <si>
    <t>https://prozorro.gov.ua/uk/tender/UA-2026-01-29-010095-a</t>
  </si>
  <si>
    <t>Розробка проектно-кошторисної документації по об'єкту: Реконструкція будівлі харчоблоку під бактеріологічну лабораторію за адресою: вул. Героїв України,17, м. Краматорськ, Донецька область (з розробкою ПКД) ДК 021:2015:71320000-7 Послуги з інженерного проектування</t>
  </si>
  <si>
    <t>https://prozorro.gov.ua/uk/tender/UA-2026-02-02-004794-a</t>
  </si>
  <si>
    <t>ДК 021:2015: 33600000-6 Фармацевтична продукція (Aminocaproic acid, Gelatin agents, Glucose, Decamethoxine, Dexketoprofen, Enoxaparin, Levofloxacin, Magnesium sulfate, Mannitol, Sodium chloride, Procaine, Omeprazole, Ondansetron, Piperacillin and beta-lactamase inhibitor, Electrolytes, Tranexamic acid, Fluconazole, Cefazolin, Cefepime, Cefotaxime, Ceftazidime)</t>
  </si>
  <si>
    <t>https://prozorro.gov.ua/uk/tender/UA-2026-02-02-005167-a</t>
  </si>
  <si>
    <t>КП "Електромереж зовнішнього освітлення "Міськсвітло""</t>
  </si>
  <si>
    <t>Реле напруги (за кодом ДК 021:2015 – 31220000-4 –«Елементи електричних схем»)</t>
  </si>
  <si>
    <t>https://prozorro.gov.ua/uk/tender/UA-2026-01-30-009512-a</t>
  </si>
  <si>
    <t>Щебінь гранітний (14210000-6 - Гравій, пісок, щебінь і наповнювачі)</t>
  </si>
  <si>
    <t>Газ нафтовий скраплений, талон</t>
  </si>
  <si>
    <t>https://prozorro.gov.ua/uk/tender/UA-2026-01-30-000716-a</t>
  </si>
  <si>
    <t>Бітум нафтовий дорожній 70/100, емульсія бітумна ЕКШ 60, матеріал для герметизації швів і тріщин автомобільних доріг (44110000-4 - Конструкційні матеріали)</t>
  </si>
  <si>
    <t>https://prozorro.gov.ua/uk/tender/UA-2026-01-30-005344-a</t>
  </si>
  <si>
    <t>Послуги с централізованого водопостачання</t>
  </si>
  <si>
    <t>https://prozorro.gov.ua/uk/tender/UA-2026-02-02-000531-a</t>
  </si>
  <si>
    <t>ОКП «ДОНЕЦЬКТЕПЛОКОМУНЕНЕРГО»</t>
  </si>
  <si>
    <t xml:space="preserve">Електрична енергія за кодом ДК 021:2015 09310000-5: «Електрична енергія»
</t>
  </si>
  <si>
    <t>дорожнє господарство</t>
  </si>
  <si>
    <t>128.493</t>
  </si>
  <si>
    <t>36.866</t>
  </si>
  <si>
    <t>38.999</t>
  </si>
  <si>
    <t>Андріївська сільська рада</t>
  </si>
  <si>
    <t>ТОВ "Градосфера"</t>
  </si>
  <si>
    <t>для забезпечення безперебійної роботи сільської ради</t>
  </si>
  <si>
    <t>UA-2026-02-03-010859-a</t>
  </si>
  <si>
    <t>ТОВ " СКАЙ СОФТ"</t>
  </si>
  <si>
    <t>Послуги з розподілу електричної енергії та послуг із забезпечення перетікань реактивної електричної енергії.ДК 021:2015: 65310000-9 — Розподіл електричної енергії</t>
  </si>
  <si>
    <t>00131268</t>
  </si>
  <si>
    <t>60000</t>
  </si>
  <si>
    <t>UA-2026-01-30-003142-a</t>
  </si>
  <si>
    <t xml:space="preserve">КНП "ЦМКЛ" Дружківська міська рада </t>
  </si>
  <si>
    <t>Послуги з передавання даних і повідомлень (електронні комунікаційні послуги), а також послуги, пов’язані технологічно з електронними комунікаційними послугами ДК 021:2015 «64211100-9 Послуги міського телефонного зв’язку» «64211200-0 Послуги міжміського телефонного зв’язку» «64216000-3 Послуги систем електронної передачі електронних повідомлень та інформації» «64210000-1 Послуги телефонного зв’язку та передачі даних»</t>
  </si>
  <si>
    <t>АТ "Укртелеком"</t>
  </si>
  <si>
    <t>120</t>
  </si>
  <si>
    <t xml:space="preserve">Зв'язку та передачі даних </t>
  </si>
  <si>
    <t>UA-2026-01-29-008652-a</t>
  </si>
  <si>
    <t>Теплова енергія код ДК 021:2015 "09323000-9 Централізоване опалення" "09320000-8 Пара, гаряча вода та пов’язана продукція"</t>
  </si>
  <si>
    <t>03337119</t>
  </si>
  <si>
    <t xml:space="preserve">Теплова енергія </t>
  </si>
  <si>
    <t>UA-2026-01-28-005501-a</t>
  </si>
  <si>
    <t>Послуги з управління змішаними побутовими відходами – послуги зі збирання, перевезення та розміщення відходів (згідно з Національним класифікатором України/Єдиний закупівельний словник ДК 021:2015:90510000-5 «Утилізація/видалення сміття та поводження зі сміттям» «90513000-6 Послуги з поводження із безпечними сміттям і відходами та їх утилізація/видалення»</t>
  </si>
  <si>
    <t xml:space="preserve">03343404 </t>
  </si>
  <si>
    <t>1572.64</t>
  </si>
  <si>
    <t>Утилізація/видалення сміття та поводження зі сміттям</t>
  </si>
  <si>
    <t>UA-2026-01-27-009915-a</t>
  </si>
  <si>
    <t>Постачання теплової енергії з платою за абонентське обслуговування код ДК 021:2015 "09323000-9 Централізоване опалення" "09320000-8 Пара, гаряча вода та пов’язана продукція"</t>
  </si>
  <si>
    <t>UA-2026-01-27-006429-a</t>
  </si>
  <si>
    <t>ТОВ" Донецькі енергетичні послуги"</t>
  </si>
  <si>
    <t>2020000</t>
  </si>
  <si>
    <t>UA-2026-01-30-010711-a</t>
  </si>
  <si>
    <t>20000</t>
  </si>
  <si>
    <t>UA-2026-01-30-011099-a</t>
  </si>
  <si>
    <t>КП "Підприємство електричних мереж зовнішнього освітлювання «Міськсвітло»"</t>
  </si>
  <si>
    <t>82300</t>
  </si>
  <si>
    <t>UA-2026-01-30-007812-a</t>
  </si>
  <si>
    <t>Східний центр комлексної реабілітації для осіб з інвалідністю Дружківської міської ради</t>
  </si>
  <si>
    <t>UA-2026-01-27-010911-a</t>
  </si>
  <si>
    <t>АТ "ДТЕК Донецькі електромережі"</t>
  </si>
  <si>
    <t>Теплова енергія. ДК 021:2015: 09320000-8 — Пара, гаряча вода та пов’язана продукція</t>
  </si>
  <si>
    <t>КП "Комсервіс" Дружківської міської ради</t>
  </si>
  <si>
    <t>107.082</t>
  </si>
  <si>
    <t>77.207</t>
  </si>
  <si>
    <t>1936.604</t>
  </si>
  <si>
    <t>Управління освіти, молоді та спорту Лиманської міської ради</t>
  </si>
  <si>
    <t>ДК 021:2015: 60180000-3 — Прокат вантажних транспортних засобів із водієм для перевезення товарів</t>
  </si>
  <si>
    <t>ФОП Мухоян Артем Ованесович</t>
  </si>
  <si>
    <t>Перевезення по маршруту  смт. Магдалинівка, Самарівського району Дніпропетровській області – с. Моринці Звенигородського району Черкаської області.</t>
  </si>
  <si>
    <t>40090765</t>
  </si>
  <si>
    <t>24316073</t>
  </si>
  <si>
    <t>ТОВ "СЛАВДОРСТРОЙ</t>
  </si>
  <si>
    <t>ТОВ "Паралелль-М ЛТД"</t>
  </si>
  <si>
    <t>Електрична енергія, з розподілом (Палац спорту)</t>
  </si>
  <si>
    <t>UA-2026-02-01-000024-a</t>
  </si>
  <si>
    <t xml:space="preserve">ФОП Плесканьов Сергій Іванович               </t>
  </si>
  <si>
    <t>Званівська сільська рада</t>
  </si>
  <si>
    <t xml:space="preserve">Дизельне паливо          </t>
  </si>
  <si>
    <t>https://prozorro.gov.ua/tender/UA-2026-02-02-006506-a</t>
  </si>
  <si>
    <t>Послуги з ремонту та технічного обслуговування транспортного засобу (спецтехніки) екскаватора JCB JC 145 W MON</t>
  </si>
  <si>
    <t>Послуги з пересилання  внутрішніх посилок (відправка гуманітарної допомоги мешканцям) ДК021:2015-64110000-0 "Поштові послуги"</t>
  </si>
  <si>
    <t>АТ "Укрпошта"</t>
  </si>
  <si>
    <t>UA-2026-01-30-015119-a</t>
  </si>
  <si>
    <t>ТОВ "АТ-ФАРМА"</t>
  </si>
  <si>
    <t>ТОВ «ЄВРО СТАНДАРТГРУП»</t>
  </si>
  <si>
    <t>ТОВ «Укрпетролцентр»</t>
  </si>
  <si>
    <t xml:space="preserve">ДК 021:2015: 09130000-9 Нафта і дистиляти </t>
  </si>
  <si>
    <t>Послуги з ремонту та технічного обслуговування транспортного засобу (спецтехніки) екскаватора JCB-4CX (ДК 021:2015:50530000-9 «Послуги з ремонту і технічного обслуговування техніки»)</t>
  </si>
  <si>
    <t>Послуги з ремонту та технічного обслуговування транспортного засобу (спецтехніки) екскаватора JCB JC 145 W MON (ДК 021:2015:50530000-9 «Послуги з ремонту і технічного обслуговування техніки»)</t>
  </si>
  <si>
    <t>UA-2026-02-05-002390-a</t>
  </si>
  <si>
    <t>UA-2026-02-05-002222-a</t>
  </si>
  <si>
    <t>UA-2026-02-05-002064-a</t>
  </si>
  <si>
    <t xml:space="preserve">ФОП Карабєдянц Віктор Ігорович
</t>
  </si>
  <si>
    <t xml:space="preserve">ТОВ "КИЙ АВТО ЦЕНТР"
</t>
  </si>
  <si>
    <t xml:space="preserve">ТОВ "ВІДІ АВТОСТРАДА"
</t>
  </si>
  <si>
    <t>UA-2026-01-29-019118-a</t>
  </si>
  <si>
    <t>ДК 021:2015: 45310000-3 — Електромонтажні роботи. Послуги з встановлення та підключення дизель-генератора для забезпечення резервного електроживлення гуртожитка, призначеного для проживання внутрішньо-переміщених (евакуйованих) осіб у м.Дніпро</t>
  </si>
  <si>
    <t>Комунальне підприємство "Міське управління капітального будівництва" | 04011733</t>
  </si>
  <si>
    <t>Житлово-комунальне підприємство Маріупольської
 міської ради «Азовжитлокомплекс» | 32320788</t>
  </si>
  <si>
    <t>Роботи з розробки та виготовлення проектної документації по об’єкту: «Нове будівництво житлового комплексу з приміщеннями громадського призначення та підземним паркінгом по вулиці Архипа Люльки (кадастровий номер земельної ділянки: 3210300000:06:030:0071) в місті Біла Церква Київської області» (згідно коду ДК 021:2015:71320000-7 — Послуги з інженерного проектування)</t>
  </si>
  <si>
    <t>місцевий бюджет, обласний та державний бюджети</t>
  </si>
  <si>
    <t>UA-2026-01-28-001596-a</t>
  </si>
  <si>
    <t>Поточний ремонт приміщень гуртожитку № 1 Центральноукраїнського національного технічного університету для облаштування місць тимчасового перебування внутрішньо переміщених (евакуйованих) осіб за адресою: проспект Університетський, буд. 8, Фортечний район, м.Кропивницький Кіровоградської області
45450000-6 Інші завершальні будівельні роботи</t>
  </si>
  <si>
    <t>ФОП ШАБАНОВА ІРИНА ГРИГОРІВНА</t>
  </si>
  <si>
    <t>2803007342</t>
  </si>
  <si>
    <t>https://prozorro.gov.ua/uk/tender/UA-2026-02-09-005954-a</t>
  </si>
  <si>
    <t>ДК 021:2015:09130000-9: Нафта і дистиляти</t>
  </si>
  <si>
    <t>Бензин А-95 (Євро 5), талон</t>
  </si>
  <si>
    <t>https://prozorro.gov.ua/uk/tender/UA-2026-02-04-016148-a</t>
  </si>
  <si>
    <t>ТОВ "УКРПЕТРОЛЦЕНТР"</t>
  </si>
  <si>
    <t>ДК 021:2015:09320000-8:Пара, гаряча вода та пов'язана продукція)
Послуга з постачання теплової енергії</t>
  </si>
  <si>
    <t>https://prozorro.gov.ua/uk/tender/UA-2026-01-27-006594-a</t>
  </si>
  <si>
    <t>https://prozorro.gov.ua/uk/tender/UA-2026-02-03-002098-a</t>
  </si>
  <si>
    <t>Комунальне підприємство Святогірської міської ради "Сервіскомунбуд"</t>
  </si>
  <si>
    <t>Бензин А-95, дизельне паливо (ДК 021:2015 «Єдиний закупівельний словник» 09130000-9 - Нафта і дистиляти)</t>
  </si>
  <si>
    <t>https://prozorro.gov.ua/uk/tender/UA-2026-02-03-003488-a</t>
  </si>
  <si>
    <t>Електрична енергія (код згідно Національного класифікатора ДК 021:2015: 09310000-5) (далі – товар або електрична енергія)</t>
  </si>
  <si>
    <t>https://prozorro.gov.ua/uk/tender/UA-2026-02-04-016506-a</t>
  </si>
  <si>
    <t>електрична енергія для забезпечення потреб устаткування з водопостачання</t>
  </si>
  <si>
    <t>дизельне паливо
бензин</t>
  </si>
  <si>
    <t>12000
5000</t>
  </si>
  <si>
    <t>Послуги з пересилання внутрішніх посилок, ДК 021:2015:64110000-0 Поштові послуги</t>
  </si>
  <si>
    <t>АТ "Укр пошта"</t>
  </si>
  <si>
    <t>Послуги з пересилання внутрішніх посилок</t>
  </si>
  <si>
    <t>UA-2026-02-05-013350-a</t>
  </si>
  <si>
    <t>Соледарська міська рада Бахмутського району Донецької області</t>
  </si>
  <si>
    <t>бензин А95 та дизельне паливо
09130000-9 Нафта і дистиляти</t>
  </si>
  <si>
    <t>https://public-bid.com.ua/tender/28254663</t>
  </si>
  <si>
    <t>Дизельне паливо (Євро 5), талон;
Бензин А-95 (Євро 5), талон</t>
  </si>
  <si>
    <t xml:space="preserve">3800 
2820 </t>
  </si>
  <si>
    <t>ТОВ «СЛАВРЕСУРС ГРУП»</t>
  </si>
  <si>
    <t> 42700828</t>
  </si>
  <si>
    <t>продукція виробничо-технічного призначення для заходів щодо охорони та оборони територій, критично важливих об'єктів інфраструктури, комунікацій та захисту населення Слов'янської територіальної громади - загородження колюче-ріжуче (спіральний бар’єр безпеки типу «Єгоза» 1100/7/2,8)</t>
  </si>
  <si>
    <t>https://prozorro.gov.ua/uk/tender/UA-2026-01-30-003641-a</t>
  </si>
  <si>
    <t>ДК 021:2015: 33750000-2 Засоби для догляду за малюками</t>
  </si>
  <si>
    <t>ТОВ "ТОРГОВИЙ ДІМ "СОФТ"</t>
  </si>
  <si>
    <t>памперси дорослі</t>
  </si>
  <si>
    <t>https://prozorro.gov.ua/uk/tender/UA-2026-01-29-003737-a</t>
  </si>
  <si>
    <t>ДК 021:2015: 33660000-4 Лікарські засоби для лікування хвороб нервової системи та захворювань органів чуття</t>
  </si>
  <si>
    <t>Trimeperidine, Ketamine, Morphine, Diazepam, Tramadol, Fentanyl</t>
  </si>
  <si>
    <t>https://zakupivli.pro/gov/tenders/ua-2026-01-29-002948-a</t>
  </si>
  <si>
    <t>ТОВ "Юрія-фарм"</t>
  </si>
  <si>
    <t>лікарські засоби</t>
  </si>
  <si>
    <t>https://zakupivli.pro/gov/tenders/ua-2026-02-03-014986-a</t>
  </si>
  <si>
    <t>ДК 021-2015: 09320000-8 Пара, гаряча вода та пов’язана продукція</t>
  </si>
  <si>
    <t>теплова енергія для опалення закладів освіти, у т.ч. пунктів незламності</t>
  </si>
  <si>
    <t>https://prozorro.gov.ua/uk/tender/UA-2026-02-02-007904-a</t>
  </si>
  <si>
    <t xml:space="preserve"> ДК 021:2015: 03410000-7 Деревина</t>
  </si>
  <si>
    <t>ФОП  Цимбалюк Тетяна Валентинівна</t>
  </si>
  <si>
    <t xml:space="preserve">    куб. м</t>
  </si>
  <si>
    <t>продукція для заходів щодо охорони та оборони територій, критично важливих об'єктів інфраструктури, комунікацій та захисту населення Слов'янської міської територіальної громади (лісоматеріали круглі)</t>
  </si>
  <si>
    <t>https://prozorro.gov.ua/uk/tender/UA-2026-02-06-014611-a</t>
  </si>
  <si>
    <t>ТОВ «ВЕСТВЕЙ»</t>
  </si>
  <si>
    <t>https://prozorro.gov.ua/uk/tender/UA-2026-02-06-014679-a</t>
  </si>
  <si>
    <t>ТОВ "ЕВЕЛІ ГРУП"</t>
  </si>
  <si>
    <t xml:space="preserve">придбання безпілотних систем та засобів радіоелектронної боротьби (детектор дронів ДЗИҐА 4-х діапазонний) </t>
  </si>
  <si>
    <t>https://prozorro.gov.ua/uk/tender/UA-2026-02-09-009029-a</t>
  </si>
  <si>
    <t>ФОП Василенко Андрій Сергійович</t>
  </si>
  <si>
    <t>продукція виробничо-технічного призначення для заходів щодо охорони та оборони території, критично важливих об'єктів інфраструктури, комунікацій та захисту населення  Слов'янської міської територіальної громади – придбання металопродукції (Дріт-чорна сталь не оцинкований 4 мм.)</t>
  </si>
  <si>
    <t>https://prozorro.gov.ua/uk/tender/UA-2026-02-07-000024-a</t>
  </si>
  <si>
    <t xml:space="preserve"> ДК 021:2015: 39540000-9 Вироби різні з канату, мотузки, шпагату та сітки</t>
  </si>
  <si>
    <t>ФОП Небесний Ю.Л.</t>
  </si>
  <si>
    <t>продукція виробничо-технічного призначення для заходів щодо охорони та оборони території, критично важливих об'єктів інфраструктури, комунікацій та захисту населення Слов'янської міської територіальної громади – придбання сітки полімерної 150*170 мм</t>
  </si>
  <si>
    <t>https://prozorro.gov.ua/uk/tender/UA-2026-02-09-008825-a</t>
  </si>
  <si>
    <t>ДК 021:2015: 44320000-9 Кабелі та супутня продукція</t>
  </si>
  <si>
    <t>продукція виробничо-технічного призначення для заходів щодо охорони та оборони території, критично важливих об'єктів інфраструктури, комунікацій та захисту населення Слов'янської міської територіальної громади – придбання стяжки кабельної 3*100</t>
  </si>
  <si>
    <t>https://prozorro.gov.ua/uk/tender/UA-2026-02-09-008622-a</t>
  </si>
  <si>
    <t>ФОП Євтушенко Святослав Ігорович</t>
  </si>
  <si>
    <t>засоби радіоелектронної боротьби «Бульба 1/16 «Автобокс»</t>
  </si>
  <si>
    <t>https://prozorro.gov.ua/uk/tender/UA-2026-02-09-009183-a</t>
  </si>
  <si>
    <t>401.3313</t>
  </si>
  <si>
    <t>https://prozorro.gov.ua/uk/tender/UA-2026-02-05-000665-a</t>
  </si>
  <si>
    <t>https://prozorro.gov.ua/uk/tender/UA-2026-01-30-014234-a</t>
  </si>
  <si>
    <t>ПНВП "ГАЛІС"</t>
  </si>
  <si>
    <t xml:space="preserve">ТОВ "Констракшн Машинері" </t>
  </si>
  <si>
    <t>ПП "СЕРВIСНИЙ ЦЕНТР" СЛАВАВТО"</t>
  </si>
  <si>
    <t>ТОВ ТАРКОМ ЕКОСЕРВІС</t>
  </si>
  <si>
    <t>ДК 021:2015: 44310000-6 Вироби з дроту</t>
  </si>
  <si>
    <t xml:space="preserve">ДК 021:2015: 35730000-0 Електронні бойові комплекси та засоби радіоелектронного захисту </t>
  </si>
  <si>
    <t>ДК 021:2015: 35730000-0 Електронні бойові комплекси та засоби радіоелектронного захисту</t>
  </si>
  <si>
    <t xml:space="preserve">цивільний захист </t>
  </si>
  <si>
    <t>«Послуги пожежних і рятувальних служб» код ДК 021:2015 – 75250000-3 (ремонт, технічне обслуговування системи автоматичної пожежної сигналізації, системи оповіщення та управління евакуацією людей та цілодобове спостереження за системою автоматичної пожежної сигналізації, встановленої в закладах управління освіти)</t>
  </si>
  <si>
    <t>https://prozorro.gov.ua/uk/tender/UA-2026-02-04-006981-a</t>
  </si>
  <si>
    <t>https://prozorro.gov.ua/uk/tender/UA-2026-02-03-012698-a</t>
  </si>
  <si>
    <t>Електрична енергія (універсальна послуга)</t>
  </si>
  <si>
    <t>16183.36</t>
  </si>
  <si>
    <t>https://prozorro.gov.ua/uk/tender/UA-2026-02-05-012992-a</t>
  </si>
  <si>
    <t>Управління з питань Цивільного захисту Краматорської міської ради</t>
  </si>
  <si>
    <t>Дизельне паливо</t>
  </si>
  <si>
    <t>https://prozorro.gov.ua/uk/tender/UA-2026-02-10-014853-a</t>
  </si>
  <si>
    <t>ДК 021:2015: 33140000-3 - Медичні матеріали (НК 024:2023: 47017 - Шприц загального призначення одноразового використання, НК 031:2024: A0201 ОДНОРАЗОВІ ШПРИЦІ; НК 024:2023: 35209 - Голка для взяття крові стандартна, НК 031:2024: A0101 ГОЛКИ ДЛЯ ІНФУЗІЇ І ЗАБОРУ)</t>
  </si>
  <si>
    <t>НСЗУ, власні кошти</t>
  </si>
  <si>
    <t>ПП "ТЕНДЕРМЕД"</t>
  </si>
  <si>
    <t>https://prozorro.gov.ua/uk/tender/UA-2026-02-04-004306-a</t>
  </si>
  <si>
    <t>ДК 021:2015: 33190000-8 Медичне обладнання та вироби медичного призначення різні (НК 024:2023: 43324 - Система для переливання рідин загального призначення, НК 031:2024: Z12030385 ІНСТРУМЕНТИ ДЛЯ ІНФУЗІЇ – ВИТРАТНІ МАТЕРІАЛИ; НК 024:2023: 38569 - Набір для переливания крові, НК 031:2024: Z121799 ІНСТРУМЕНТИ ДЛЯ ПЕРЕЛИВАННЯ КРОВІ – ІНШЕ)</t>
  </si>
  <si>
    <t>https://prozorro.gov.ua/uk/tender/UA-2026-02-04-005422-a</t>
  </si>
  <si>
    <t>ДК 021:2015: 33730000-6 - Офтальмологічні вироби та коригувальні лінзи (НК 024:2023: 16069 Інтраокулярна лінза з іридокапсулярною фіксацією, НК 031:2024: P030190 ІНТРАОКУЛЯРНІ ЛІНЗИ (IOL) – РІЗНЕ)</t>
  </si>
  <si>
    <t>https://prozorro.gov.ua/uk/tender/UA-2026-02-04-013621-a</t>
  </si>
  <si>
    <t>ДК 021:2015: 33730000-6 - Офтальмологічні вироби та коригувальні лінзи (НК 024:2023: 46741 - Офтальмологічний ніж одноразового використання, НК 031:2024: Q02010102 ОФТАЛЬМОЛОГІЧНІ МІКРОСКАЛЬПЕЛІ, ВИГНУТІ; НК 024:2023: 35907 - Матеріал для заміщення водянистої вологи/рідини склоподібного тіла ока інтраопераційний, НК 031:2024: Q02030399 ОФТАЛЬМОЛОГІЯ, В’ЯЗКОЕЛАСТИЧНІ РІДИНИ – ІНШЕ; НК 024:2023: 45180 - Очний барвник, НК 031:2024: Q02030299 ОФТАЛЬМОЛОГІЯ, КРАПЕЛЬНІ РІДИНИ – ІНШЕ)</t>
  </si>
  <si>
    <t>https://prozorro.gov.ua/uk/tender/UA-2026-02-04-014959-a</t>
  </si>
  <si>
    <t>ТОВ "СТМ-Фарм"</t>
  </si>
  <si>
    <t>https://prozorro.gov.ua/uk/tender/UA-2026-02-05-004701-a</t>
  </si>
  <si>
    <t>https://prozorro.gov.ua/uk/tender/UA-2026-02-05-005684-a</t>
  </si>
  <si>
    <t>https://prozorro.gov.ua/uk/tender/UA-2026-02-05-011212-a</t>
  </si>
  <si>
    <t>ДК 021:2015: 33730000-6 - Офтальмологічні вироби та коригувальні лінзи (НК 024:2023: 43611 - Аплікатор офтальмологічної кріохірургічної системи для катаракти, НК 031:2024: Q020401 НАБОРИ ДЛЯ ПЕРЕДНЬОЇ ВІТРЕКТОМІЇ; НК 024:2023: 36586 - Офтальмологічна помпа для іригації/аспірації, НК 031:2024: Q020601 НАБОРИ ДЛЯ ФАКОЕМУЛЬСИФІКАЦІЇ; НК 024:2023: 47726 - Картридж для введення інтраокулярної лінзи, НК 031:2024: Q021111 ІНСТРУМЕНТИ ДЛЯ ОЧНИХ ІМПЛАНТІВ, ОДНОРАЗОВІ; НК 024:2023: 37207 - Рідина для іригації під час проведення хірургічної/медичної процедури, НК 031:2024: Q02030203 ЗБАЛАНСОВАНІ СОЛЬОВІ РОЗЧИНИ ДЛЯ ОФТАЛЬМОХІРУРГІЇ)</t>
  </si>
  <si>
    <t>https://prozorro.gov.ua/uk/tender/UA-2026-02-05-015265-a</t>
  </si>
  <si>
    <t>Реконструкція існуючої мережі електропостачання КНП "Міська лікарня №2" Краматорської міської ради за адресою м. Краматорськ, вул. Героїв України,17 код ДК 021:2015: 45310000-3 Електромонтажні роботи.</t>
  </si>
  <si>
    <t>https://prozorro.gov.ua/uk/tender/UA-2026-02-09-015204-a</t>
  </si>
  <si>
    <t>ДК 021:2015: 24450000-3 Агрохімічна продукція (ДК 021:2015: 24455000-8 Дезинфекційні засоби)</t>
  </si>
  <si>
    <t>https://prozorro.gov.ua/uk/tender/UA-2026-02-10-004177-a</t>
  </si>
  <si>
    <t>Оливи індустріальні, оливи гідравлічні, оливи моторні, оливи трансмісійні</t>
  </si>
  <si>
    <t>https://prozorro.gov.ua/uk/tender/UA-2026-02-09-005935-a</t>
  </si>
  <si>
    <t>Cпіральний бар'єр безпеки по типу «Єгоза», діаметр 1100 мм, бухта 20-25 м, 2000 бухт(ДК 021:2015: 44310000-6: Вироби з дроту)</t>
  </si>
  <si>
    <t>бухта</t>
  </si>
  <si>
    <t>https://prozorro.gov.ua/uk/tender/UA-2026-02-03-013548-a</t>
  </si>
  <si>
    <t>ТОВ "Інженерно-технічний центр "Спецбудпроект"</t>
  </si>
  <si>
    <t>Коригування проєктно-кошторисної документації по об’єкту: «Будівництво захисної споруди цивільного захисту (протирадіаційного укриття) на території ………….. ……………….. …….. ….. , розташованого за адресою: Донецька область, м. Краматорськ, …. .. ……. ..»</t>
  </si>
  <si>
    <t>ПП "УПРАВЛЯЮЧА КОМПАНІЯ "ДОБРОБУТ СТАНКОСТРОЙ"</t>
  </si>
  <si>
    <t>ТОВ "УКРБІО"</t>
  </si>
  <si>
    <t>ТОВ "СОФІ-МЕД"</t>
  </si>
  <si>
    <t>ТОВ "ТЕРМІНАЛ"</t>
  </si>
  <si>
    <t>ТОВ «ВИРОБНИЧЕ ПІДПРИЄМСТВО «СФЕРАІЗОЛ»</t>
  </si>
  <si>
    <t xml:space="preserve"> ТОВ "СІНГЛ-МОТОР"</t>
  </si>
  <si>
    <t xml:space="preserve">Комунальне некомерційне підприємство "Мирноградська центральна міська лікарня" Мирноградської міської ради
</t>
  </si>
  <si>
    <t>ДК 021:2015: 55520000-1 — Кейтерингові послуги</t>
  </si>
  <si>
    <t>ФОП КОВАЛЬСЬКА СВІТЛАНА ВІКТОРІВНА</t>
  </si>
  <si>
    <t>Послуги по забезпеченню харчуванням пацієнтів, які перебувають на лікуванні в стаціонарному відділенні</t>
  </si>
  <si>
    <t>https://prozorro.gov.ua/uk/tender/UA-2026-01-29-016416-a</t>
  </si>
  <si>
    <t>Відділ освіти Мирноградської міської ради</t>
  </si>
  <si>
    <t>https://prozorro.gov.ua/uk/tender/UA-2026-02-09-008466-a</t>
  </si>
  <si>
    <t>ТОВ "ІНТЕР ФУД 2020"</t>
  </si>
  <si>
    <t>ДК 021:2015 - 33690000-3 Лікарські засоби різні</t>
  </si>
  <si>
    <t>Лабораторні реактиви</t>
  </si>
  <si>
    <t>https://prozorro.gov.ua/uk/tender/UA-2026-02-06-014387-a</t>
  </si>
  <si>
    <t xml:space="preserve">Бензин А-95 </t>
  </si>
  <si>
    <t>https://prozorro.gov.ua/uk/tender/UA-2026-02-10-000065-a</t>
  </si>
  <si>
    <t>(ДК 021:2015- 15130000-8 М’ясопродукти): сардельки  (ДК 021:2015- 15131120-2 Ковбасні вироби)</t>
  </si>
  <si>
    <t>https://prozorro.gov.ua/uk/tender/UA-2026-02-05-000935-a</t>
  </si>
  <si>
    <t>Хліб білий (ДК 021:2015- 15811100-7 Хліб), Хліб ржаний (ДК 021:2015- 15811100-7 Хліб)</t>
  </si>
  <si>
    <t>https://prozorro.gov.ua/uk/tender/UA-2026-02-11-006425-a</t>
  </si>
  <si>
    <t>КНП "Центр первинної медико-санітарної допомоги Селидівської міської ради"</t>
  </si>
  <si>
    <t>Послуги з проведення лабораторних досліджень</t>
  </si>
  <si>
    <t>ТОВ "УКР ДІАГНОСТИКА"</t>
  </si>
  <si>
    <t>Хліб білий
Хліб ржаний</t>
  </si>
  <si>
    <t xml:space="preserve">ФОП ЛЯДОВСЬКА ТЕТЯНА ВАЛЕНТИНІВНА </t>
  </si>
  <si>
    <t>ДК 021:2015: 24310000-0 Основні неорганічні хімічні речовини</t>
  </si>
  <si>
    <t>Хімічні речовини для очищення та знезараження води</t>
  </si>
  <si>
    <t>UA-2026-02-12-000904-a</t>
  </si>
  <si>
    <t>КНП "ЦПМСД" Дружківської міської ради</t>
  </si>
  <si>
    <t>Теплова енергія (09320000-8 Пара, гаряча вода та пов’язана продукція ).ДК 021:2015: 09320000-8 — Пара, гаряча вода та пов’язана продукція</t>
  </si>
  <si>
    <t>345</t>
  </si>
  <si>
    <t>UA-2026-02-03-014434-a</t>
  </si>
  <si>
    <t>Бензин А-95 (Євро 5), талон, Дизельне паливо (Євро 5), талон.ДК 021:2015: 09130000-9 — Нафта і дистиляти</t>
  </si>
  <si>
    <t>31366203</t>
  </si>
  <si>
    <t>5700</t>
  </si>
  <si>
    <t>Бензин А-95, дизельне паливо</t>
  </si>
  <si>
    <t>UA-2026-02-03-007173-a</t>
  </si>
  <si>
    <t>Виконавчий комітет Дружківської міської ради</t>
  </si>
  <si>
    <t>Електрична енергія.ДК 021:2015: 09310000-5 — Електрична енергія.</t>
  </si>
  <si>
    <t>42086719</t>
  </si>
  <si>
    <t>30000</t>
  </si>
  <si>
    <t>UA-2026-02-06-011893-a</t>
  </si>
  <si>
    <t>КП "ВІДНОВА" Олександрівської селищної ради Донецької області  | 42494774</t>
  </si>
  <si>
    <t>09110000-3 Тверде паливо</t>
  </si>
  <si>
    <t>вугілля  марки Г(Г2) 0-200</t>
  </si>
  <si>
    <t>https://zakupivli.pro/gov/tenders/ua-2026-02-02-007982-a</t>
  </si>
  <si>
    <t>КП «ВІДНОВА» Олександрівської селищної ради Донецької області</t>
  </si>
  <si>
    <t>https://zakupivli.pro/gov/tenders/ua-2026-02-03-013073-a</t>
  </si>
  <si>
    <t xml:space="preserve">ПП "ВУГЛЕПОСТАЧАННЯ"
</t>
  </si>
  <si>
    <t>ДК 021:2015: 09320000-8 — Пара, гаряча вода та пов’язана продукція (теплова енергія)</t>
  </si>
  <si>
    <t>Послуги з адміністрування (обслуговування) програмного забезпечення «IT-Enterprise», включаючи доопрацювання та розвиток функціональності модулів ІС «IT-Enterprise»
72260000-5 - Послуги, пов’язані з програмним забезпеченням</t>
  </si>
  <si>
    <t>UA-2026-02-11-015363-a</t>
  </si>
  <si>
    <t>UA-2026-02-11-000001-a</t>
  </si>
  <si>
    <t>вода питна</t>
  </si>
  <si>
    <t>ФОП "Калініченко Максим Ігорович"</t>
  </si>
  <si>
    <t xml:space="preserve">ДК 021:2015: 39290000-1 — Фурнітура різна. Інформаційна та рекламна продукція для облаштування приміщень для розміщення внутрішньо-переміщених та/або евакуйованих осіб у м. Чернівці </t>
  </si>
  <si>
    <t>ДК 021:2015: 45450000-6 — Інші завершальні будівельні роботи. Поточний ремонт частини будівлі гуртожитку з окремим входом, а саме: всі приміщення 1 - 9 поверхів лівого крила будівлі, яке розташоване за адресою: пр. Соборний, 117, Вознесенівський район, м. Запоріжжя, Запорізька область, для облаштування місць тимчасового перебування внутрішньо переміщених (евакуйованих) осіб</t>
  </si>
  <si>
    <t>Комунальне некомерційне підприємство Маріупольської міської ради «Центр первинної медико-санітарної допомоги №3 м.Маріуполя» / 37885283</t>
  </si>
  <si>
    <t xml:space="preserve">Лабораторні послуги для проведення скринінгів здоров’я осіб віком від 40 років м. Київ. ДК 021:2015: 85140000-2 Послуги у сфері охорони здоров’я різні </t>
  </si>
  <si>
    <t>UA-2026-02-10-017471-a</t>
  </si>
  <si>
    <t xml:space="preserve">Лабораторні послуги для проведення скринінгів здоров’я осіб віком від 40 років. ДК 021:2015: 85140000-2 Послуги у сфері охорони здоров’я різні </t>
  </si>
  <si>
    <t xml:space="preserve">ПП "ДІАВІТА МЕД"
</t>
  </si>
  <si>
    <t>ТОВ "СТЕЛАР МЕД" (договір на суму 191,316 тис.грн)</t>
  </si>
  <si>
    <t>ДК 021:2015 - 50110000-9 Послуги з поточного ремонту і технічного обслуговування мототранспортних засобів і супутнього обладнання</t>
  </si>
  <si>
    <t>ТОВ "СТАНДАРТ СТРОЙ МИР"</t>
  </si>
  <si>
    <t>Послуги з поточного ремонту і технічного обслуговування мототранспортних засобів і супутнього обладнання</t>
  </si>
  <si>
    <t>https://prozorro.gov.ua/tender/UA-2026-02-10-004213-a</t>
  </si>
  <si>
    <t>ФОП Багрій Антон Євгенович</t>
  </si>
  <si>
    <t>UA-2026-02-11-016077-a</t>
  </si>
  <si>
    <t>https://prozorro.gov.ua/uk/tender/UA-2026-02-17-010134-a</t>
  </si>
  <si>
    <t>Дизельне паливо (Євро 5), талон</t>
  </si>
  <si>
    <t>https://prozorro.gov.ua/uk/tender/UA-2026-02-17-010686-a</t>
  </si>
  <si>
    <t>Бензин А-95 (Євро 5), талон;
Дизельне паливо (Євро 5), талон</t>
  </si>
  <si>
    <t>2000
1925</t>
  </si>
  <si>
    <t>теплопостачання</t>
  </si>
  <si>
    <t>Дружківська міська військова адміністрація Краматорського району Донецької області</t>
  </si>
  <si>
    <t>Радіостанція Motorola R7A VHF в комплекті з антеною, акумуляторною батареєю 2450МАг LiIon, зарядним пристроєм з адаптером, ліцензійним ключем алгоритму шифрування AES-256. ДК 021:2015: 32230000-4 — Апаратура для передавання радіосигналу з приймальним пристроєм</t>
  </si>
  <si>
    <t>ТОВ "Системи радіозв'язку"</t>
  </si>
  <si>
    <t>38590875</t>
  </si>
  <si>
    <t>13</t>
  </si>
  <si>
    <t>Апаратура для передавання радіосигналу з приймальним пристроєм</t>
  </si>
  <si>
    <t>UA-2026-02-10-012602-a</t>
  </si>
  <si>
    <t>ТОВ "ДОК "ПРОФЕСІЙНИЙ ЗАХИСТ"</t>
  </si>
  <si>
    <t>Капітальний ремонт житлового фонду. Заміна одиниць, вузлів та матеріалів технологічного устаткування пасажирських ліфтів за адресою: Донецька область, м. Краматорськ, вул. Марії Приймаченко,25 (п.№1,2,3,4,5,6).</t>
  </si>
  <si>
    <t>https://prozorro.gov.ua/uk/tender/UA-2026-02-12-007765-a</t>
  </si>
  <si>
    <t>Капітальний ремонт житлового фонду. Заміна одиниць, вузлів та матеріалів технологічного устаткування пасажирських ліфтів за адресою: Донецька область, м. Краматорськ, вул. Біленьківська,127 (п.№1,2,3,4,5,6,7,8).</t>
  </si>
  <si>
    <t>https://prozorro.gov.ua/uk/tender/UA-2026-02-12-009706-a</t>
  </si>
  <si>
    <t>https://prozorro.gov.ua/uk/tender/UA-2026-02-17-010460-a</t>
  </si>
  <si>
    <t>"Технічне обстеження житлового будинку пошкодженого внаслідок збройної агресії та розташованого за адресою: вул. Паркова,93, в м. Краматорськ, Донецької області"</t>
  </si>
  <si>
    <t>https://prozorro.gov.ua/uk/tender/UA-2026-02-17-012202-a</t>
  </si>
  <si>
    <t>Плити OSB</t>
  </si>
  <si>
    <t>https://prozorro.gov.ua/uk/tender/UA-2026-02-17-003938-a</t>
  </si>
  <si>
    <t>ФОП "ТАРАБАЄВ ВОЛОДИМИР ОЛЕКСАНДРОВИЧ"</t>
  </si>
  <si>
    <t>ТОВ "Реках Україна"</t>
  </si>
  <si>
    <t>ТОВ "ДОЗЕР"</t>
  </si>
  <si>
    <t>ТОВ "УНІВЕР-САН"</t>
  </si>
  <si>
    <t>Обладнання для зберігання посуду та транспортування іжі код ДК 021:2015:39310000-8 Обладнання для закладів громадського харчування</t>
  </si>
  <si>
    <t>https://prozorro.gov.ua/uk/tender/UA-2026-02-12-004139-a</t>
  </si>
  <si>
    <t>розробка проєктно-кошторисної документації по об'єкту: Капітальний ремонт розподільчих теплових мереж КНП "Міська лікарня №2" Краматорської міської ради за адресою: вул. Героїв України, 17, м. Краматорськ, Донецька обл. (з розробкою ПКД) код ДК 021:2015:71320000-7 - Послуги з інженерного проектування</t>
  </si>
  <si>
    <t>КИРИЦЯ ОЛЕКСІЙ ПАВЛОВИЧ</t>
  </si>
  <si>
    <t>https://prozorro.gov.ua/uk/tender/UA-2026-02-18-002010-a</t>
  </si>
  <si>
    <t>ПАВЕНКО КСЕНІЯ СЕРГІЇВНА</t>
  </si>
  <si>
    <t>https://prozorro.gov.ua/uk/tender/UA-2026-02-11-009222-a</t>
  </si>
  <si>
    <t>ТОВ "МАКЕЛЕКТРОСЕРВІС"</t>
  </si>
  <si>
    <t>ТОВ "ЕСКОІНЖИНІРИНГ"</t>
  </si>
  <si>
    <t>«Поточний ремонт житлового будинку, пошкодженого внаслідок збройної агресії, за адресою: вул. Шкільна,3, в м. Краматорськ, Донецької області» (ДК 021:2015: 45260000-7 — Покрівельні роботи та інші спеціалізовані будівельні роботи.)</t>
  </si>
  <si>
    <t>ТОВ "МИКОМ ЛТД"</t>
  </si>
  <si>
    <t>ТОВ "ДП "ТЕХНОМЕД УКРАЇНА"</t>
  </si>
  <si>
    <t>ТОВ "ЛАЙТ КРАФТ"</t>
  </si>
  <si>
    <t>ТОВ "БАВАРСЬКА БУДІВЕЛЬНА КОМПАНІЯ"</t>
  </si>
  <si>
    <t>Курахівська міська рада</t>
  </si>
  <si>
    <t>Портативна зарядна станція (ДК 021:2015: 31430000-9 — Електричні акумулятори)</t>
  </si>
  <si>
    <t>Зарядні станції від 2400 Вт, lifepo4, місткість від 2.048 кВт/год</t>
  </si>
  <si>
    <t>https://prozorro.gov.ua/uk/tender/UA-2026-02-16-013058-a</t>
  </si>
  <si>
    <t>КНП "Слов'янська ЦРЛ"</t>
  </si>
  <si>
    <t>ПП "АДОРА"</t>
  </si>
  <si>
    <t>31349261</t>
  </si>
  <si>
    <t>Бензин - А95, Дизельне паливо</t>
  </si>
  <si>
    <t>https://prozorro.gov.ua/uk/tender/UA-2026-02-03-008958-a</t>
  </si>
  <si>
    <t>35730000-0 "Електронні бойові комплекси та засоби радіоелектронного захисту"</t>
  </si>
  <si>
    <t xml:space="preserve">Засоби РЕБ для Екскаватора JCB та Евакуатора </t>
  </si>
  <si>
    <t>https://prozorro.gov.ua/plan/UA-P-2026-02-13-000310-a</t>
  </si>
  <si>
    <t>СКП "Комунальник" 21948370</t>
  </si>
  <si>
    <t>https://prozorro.gov.ua/uk/tender/UA-2026-02-18-002255-a</t>
  </si>
  <si>
    <t>КП БКП ПМР</t>
  </si>
  <si>
    <t>50110000-9–Послуги з ремонту і технічного обслуговування мототранспортних засобів і супутнього обладнання</t>
  </si>
  <si>
    <t>https://prozorro.gov.ua/uk/tender/UA-2026-02-16-007006-a</t>
  </si>
  <si>
    <t>Капітальний ремонт спального корпусу Літера Б в орендованій будівлі за адресою: Одеська область, Березівський район, с-ще Миколаївка, вул. Незалежності,10</t>
  </si>
  <si>
    <t>https://prozorro.gov.ua/uk/tender/UA-2026-02-17-015169-a</t>
  </si>
  <si>
    <t>ДК 021:2015 - 15110000-2 М’ясо: ДК 021:2015  - 15111100-0 Яловичина;  ДК 021:2015 - 15112130-6 Курятина; ДК 021:2015 - 15112300-9 Печінка свійської птиці</t>
  </si>
  <si>
    <t>https://prozorro.gov.ua/uk/tender/UA-2026-02-18-005908-a</t>
  </si>
  <si>
    <t xml:space="preserve">Послуги з обслуговування акаунтів супутникових комплектів «Starlink» 
</t>
  </si>
  <si>
    <t>https://prozorro.gov.ua/uk/tender/UA-2026-02-13-015150-a</t>
  </si>
  <si>
    <t xml:space="preserve">ФОП ЛЯДОВСЬКА ТЕТЯНА ВАЛЕНТИНІВНА        </t>
  </si>
  <si>
    <t>Яловичина                                               
Чверть куряча                                          
Печінка куряча</t>
  </si>
  <si>
    <t xml:space="preserve">ТОВ "ФЛЕКС МЕДІКА"                        </t>
  </si>
  <si>
    <t xml:space="preserve">ТОВ "УКРПЕТРОЛЦЕНТР" </t>
  </si>
  <si>
    <t>ДК 021:2015- 45450000-6 Інші завершальні будівельні роботи</t>
  </si>
  <si>
    <t>ТОВ «АЙС-ТРАК ЛОГИСТИК»</t>
  </si>
  <si>
    <t>ФОП ТЕРТИШНИЙ РУСЛАН ГЕОРГІЙОВИЧ</t>
  </si>
  <si>
    <t>ДК 021:2015: 34350000-5 Шини для транспортних засобів великої та малої тоннажності</t>
  </si>
  <si>
    <t>https://www.dzo.com.ua/tenders/30453875</t>
  </si>
  <si>
    <t>https://www.dzo.com.ua/tenders/30479065</t>
  </si>
  <si>
    <t>паливні пелети з лушпиння соняшника</t>
  </si>
  <si>
    <t>дезінфекційні засоби медичного призначення</t>
  </si>
  <si>
    <t xml:space="preserve">КПСМНЗ «Школа мистецтв м. Слов’янська» </t>
  </si>
  <si>
    <t xml:space="preserve">електрична  енергія </t>
  </si>
  <si>
    <t>https://www.dzo.com.ua/tenders/9e91eb7e87804f879a8a4e01de276b88</t>
  </si>
  <si>
    <t xml:space="preserve">ДК 021:2015: 09320000-8 Теплова енергія  </t>
  </si>
  <si>
    <t xml:space="preserve">ДК 021:2015: 09310000-5 Електрична  енергія   </t>
  </si>
  <si>
    <t xml:space="preserve">ДК 021:2015: 09310000-5 Електрична  енергія            </t>
  </si>
  <si>
    <t>ОКП „ДОНЕЦЬКТЕПЛОКОМУНЕНЕРГО”</t>
  </si>
  <si>
    <t>185.56</t>
  </si>
  <si>
    <t>https://zakupivli.pro/gov/tenders/ua-2026-02-16-014083-a</t>
  </si>
  <si>
    <t>https://zakupivli.pro/gov/tenders/ua-2026-02-16-014314-a</t>
  </si>
  <si>
    <t>Облаштування укриття №8. ДК 021:2015 45450000-6 Інші завершальні будівельні роботи</t>
  </si>
  <si>
    <t>Облаштування укриття №9. ДК 021:2015 45450000-6 Інші завершальні будівельні роботи</t>
  </si>
  <si>
    <t>Виконавчий комітет Лиманської міської ради</t>
  </si>
  <si>
    <t>https://prozorro.gov.ua/tender/UA-2026-02-11-015570-a</t>
  </si>
  <si>
    <t xml:space="preserve">Комунальне некомерційне підприємство «Лиманська центральна районна лікарня» </t>
  </si>
  <si>
    <t>ДК 021:2015: 71320000-7 – Послуги з інженерного проектування</t>
  </si>
  <si>
    <t>Розробка проєктно-кошторисної документації по об’єкту: «Капітальний ремонт частини головного корпусу (літера Б) КНМП «Кременчуцька міська лікарня планового лікування»</t>
  </si>
  <si>
    <t>https://prozorro.gov.ua/tender/UA-2026-02-11-001504-a</t>
  </si>
  <si>
    <t>ПП "ІННОВАЦІЙНА НАУКОВО-ТЕХНІЧНА ЕКСПЕРТНА КОМПАНІЯ"</t>
  </si>
  <si>
    <t>ФОП ТРОФИМЕНКО ЛАРИСА ГРИГОРІВНА</t>
  </si>
  <si>
    <t>ДК 021:2015: 33600000-6 — Фармацевтична продукція</t>
  </si>
  <si>
    <t>паковання, набір, флакон</t>
  </si>
  <si>
    <t>АПТЧ-тест, тромбо-тест, ПЧ-тест, фібриноген-тест, РФ - латекс-тест, калій СпЛ 100, хлориди СпЛ 120, кальцій СпЛ 100, натрій СпЛ 50, креатинін-кін.СпЛ 500, сечовина СпЛ 300, холестерин СпЛ 500, сечова кислота СпЛ 100 та інше</t>
  </si>
  <si>
    <t>https://zakupivli.pro/gov/tenders/ua-2026-02-09-008065-a</t>
  </si>
  <si>
    <t>Нитка хірургічна стерильна з голкою, нитка хірургічна стерильна без голки</t>
  </si>
  <si>
    <t>https://zakupivli.pro/gov/tenders/ua-2026-02-11-012470-a</t>
  </si>
  <si>
    <t>Послуги з виконання робіт по дообладнанню (бронюванню) спецтехніки (екскаватора-навантажувача JCB-4CX) для забезпечення безпечної роботи техніки на території Сіверської міської територіальної громади, яка перебуває в зоні активних бойових дій (код ДК 021:2015:50110000-9 «Послуги з ремонту і технічного обслуговування мототранспортних засобів і супутнього обладнання»)</t>
  </si>
  <si>
    <t>Послуги з виконання робіт по дообладнанню (бронюванню) спецтехніки (екскаватора-навантажувача JCB-4CX)</t>
  </si>
  <si>
    <t>UA-2026-02-18-001284-a</t>
  </si>
  <si>
    <t>Управління соіального захисту населення Торецької міської військової адмінінстрації Бахмутського району Донецької області</t>
  </si>
  <si>
    <t>60180000-3 — Прокат вантажних транспортних засобів із водієм для перевезення товарів</t>
  </si>
  <si>
    <t>Послуги з обслуговування автомобільним транспортом для доставки гуманітарної допомоги ВПО Торецької міської Територіальної громади в межах території України</t>
  </si>
  <si>
    <t>https://prozorro.gov.ua/uk/tender/UA-2026-02-16-009444-a</t>
  </si>
  <si>
    <t>КНП МАРІУПОЛЬСЬКОЇ МІСЬКОЇ РАДИ "МАРІУПОЛЬСЬКА МІСЬКА ЛІКАРНЯ №1"</t>
  </si>
  <si>
    <t>ФОП "МЕЛЬНИК ТЕТЯНА ВОЛОДИМИРІВНА"</t>
  </si>
  <si>
    <t>ДК 021:2015: 33750000-2 Підгузки для дорослих: універсальні; Пелюшки одноразові</t>
  </si>
  <si>
    <t>https://zakupivli.pro/gov/tenders/ua-2026-02-19-003555-a</t>
  </si>
  <si>
    <t>Послуги з технічного обслуговування і ремонту автомобільного транспорту, автомобіля Volkswagen Transporter, ДК 021:2015 50110000-9 Послуги з ремонту і технічного обслуговування мототранспортних засобів і супутнього обладнання</t>
  </si>
  <si>
    <t>Послуги з технічного обслуговування і ремонту автомобільного транспорту, автомобіля Volkswagen Transporter</t>
  </si>
  <si>
    <t>UA-2026-02-20-008101-a</t>
  </si>
  <si>
    <t>ТОВ "ОРІОН НАВІТЕК"</t>
  </si>
  <si>
    <t xml:space="preserve">Зарядні станції 31430000-9 Електричні акумулятори
</t>
  </si>
  <si>
    <t>https://public-bid.com.ua/plan/36778848</t>
  </si>
  <si>
    <t>КОМУНАЛЬНЕ ПІДПРИЄМСТВО "ДОБРОПІЛЬСЬКА СЛУЖБА ЄДИНОГО ЗАМОВНИКА"</t>
  </si>
  <si>
    <t>ТОВ "СИСТЕМАТИКА УКРАЇНА"</t>
  </si>
  <si>
    <t>КОМУНАЛЬНЕ ПІДПРИЄМСТВО БАГАТОГАЛУЗЕВЕ ОБ'ЄДНАННЯ КОМУНАЛЬНОГО ГОСПОДАРСТВА МИРНОГРАДСЬКОЇ МІСЬКОЇ РАДИ</t>
  </si>
  <si>
    <t>Екскаватор повноповоротний Hyundai R210W-9S (або еквівалент)</t>
  </si>
  <si>
    <t>https://prozorro.gov.ua/uk/tender/UA-2026-02-18-002137-a</t>
  </si>
  <si>
    <t>ДК 021:2015: 85140000-2 — Послуги у сфері охорони здоров’я різні</t>
  </si>
  <si>
    <t>26509095</t>
  </si>
  <si>
    <t>https://prozorro.gov.ua/uk/tender/UA-2026-02-24-013160-a</t>
  </si>
  <si>
    <t>Послуги з проведення лабораторних досліджень у рамках проекту щодо проведення скринінгів здоров’я для осіб віком від 40 років, ДК 021:2015: 85140000-2 - Послуги у сфері охорони здоров’я різні</t>
  </si>
  <si>
    <t>https://prozorro.gov.ua/uk/tender/UA-2026-02-24-014426-a</t>
  </si>
  <si>
    <t>Засіб радіоелектронної боротьби «Бульба 1/16 «Автобокс» (16 діапазонів) з системою автоматичного виявлення та включення Дрон-детектор «Свістун» код за ДК 021:2015 Єдиного закупівельного словника 35730000-0 Електронні бойові комплекси та засоби радіоелектронного захисту</t>
  </si>
  <si>
    <t>ФОП Євтушенко С.І.</t>
  </si>
  <si>
    <t>РЕБ</t>
  </si>
  <si>
    <t>https://prozorro.gov.ua/uk/tender/UA-2026-02-24-010587-a</t>
  </si>
  <si>
    <t xml:space="preserve">ТОВ "СТЕТМАН"       </t>
  </si>
  <si>
    <t>ТОВ "НІКОЛАБ"</t>
  </si>
  <si>
    <t>ДК 021:2015: 43260000-3 — Механічні лопати, екскаватори та ковшові навантажувачі, гірнича техніка</t>
  </si>
  <si>
    <t>КП "ДНІПРОПЕТРОВСЬКИЙ ОБЛАСНИЙ МЕДИЧНИЙ ЦЕНТР СОЦІАЛЬНО ЗНАЧУЩИХ ХВОРОБ" ДНІПРОПЕТРОВСЬКОЇ ОБЛАСНОЇ РАДИ"</t>
  </si>
  <si>
    <t>1893.195</t>
  </si>
  <si>
    <t>https://prozorro.gov.ua/uk/tender/UA-2026-02-23-005133-a</t>
  </si>
  <si>
    <t>"Послуга з закриття віконних прорізів листами OSB в багатоквартирних житлових будинках Краматорської територіальної громади, пошкоджених внаслідок збройної агресії"</t>
  </si>
  <si>
    <t>https://prozorro.gov.ua/uk/tender/UA-2026-02-18-012487-a</t>
  </si>
  <si>
    <t>https://prozorro.gov.ua/uk/tender/UA-2026-02-18-012996-a</t>
  </si>
  <si>
    <t>Капітальний ремонт житлового фонду. Заміна одиниць, вузлів та матеріалів технологічного устаткування пасажирських ліфтів за адресою: Донецька область, м. Краматорськ, проспект Незалежності, 38 (п.№1,2,3,4,5,6,7,8,9,10,11,12,13,14,15,16,17,18,19). ДК 021:2015:45453000-7</t>
  </si>
  <si>
    <t>https://prozorro.gov.ua/uk/tender/UA-2026-02-24-011541-a</t>
  </si>
  <si>
    <t>https://prozorro.gov.ua/uk/tender/UA-2026-02-20-008509-a</t>
  </si>
  <si>
    <t>Виконавчий комітет Краматорської міської ради</t>
  </si>
  <si>
    <t>https://prozorro.gov.ua/uk/tender/UA-2026-02-24-007010-a</t>
  </si>
  <si>
    <t>https://prozorro.gov.ua/uk/tender/UA-2026-02-19-006975-a</t>
  </si>
  <si>
    <t>Обладнання для харчоблоку ДК 021:2015:39310000-8 Обладнання для закладів громадського харчування</t>
  </si>
  <si>
    <t>https://prozorro.gov.ua/uk/tender/UA-2026-02-20-004601-a</t>
  </si>
  <si>
    <t>ДК 021:2015: 90520000-8 Послуги у сфері поводження з радіоактивними, токсичними, медичними та небезпечними відходами (Послуги з управління медичними та небезпечними відходами)</t>
  </si>
  <si>
    <t>https://prozorro.gov.ua/uk/tender/UA-2026-02-23-006030-a</t>
  </si>
  <si>
    <t>ДК 021:2015: 33140000-3 - Медичні матеріали (НК 024:2023: 46238 - Стерильна пробірка, НК 031:2024: W050101010201 ЗБІР КРОВІ, ПРОБІРКИ З ДОБАВКАМИ АБО ПРОБІРКИ ДЛЯ ВІДДІЛЕННЯ СИРОВАТКИ; НК 024:2023: 61944 - Тримач для провідника, НК 031:2024: A01018001 ТРИМАЧІ ГОЛОК ДЛЯ ЗБОРУ)</t>
  </si>
  <si>
    <t>https://prozorro.gov.ua/uk/tender/UA-2026-02-23-008628-a</t>
  </si>
  <si>
    <t>ДК 021:2015:44220000-8 Столярні вироби (Вікна, двері та супутні вироби)</t>
  </si>
  <si>
    <t>https://prozorro.gov.ua/uk/tender/UA-2026-02-23-008776-a</t>
  </si>
  <si>
    <t>ДК 021:2015: 15220000-6 Риба, рибне філе та інше м’ясо риби морожені</t>
  </si>
  <si>
    <t>https://prozorro.gov.ua/uk/tender/UA-2026-02-24-006404-a</t>
  </si>
  <si>
    <t>ДК 021:2015: 15530000-2 Вершкове масло</t>
  </si>
  <si>
    <t>https://prozorro.gov.ua/uk/tender/UA-2026-02-24-006513-a</t>
  </si>
  <si>
    <t>ДК 021:2015: 15510000-6 Молоко та вершки</t>
  </si>
  <si>
    <t>6427.8</t>
  </si>
  <si>
    <t>https://prozorro.gov.ua/uk/tender/UA-2026-02-24-006853-a</t>
  </si>
  <si>
    <t>ДК 021:2015: 03140000-4 Продукція тваринництва та супутня продукція</t>
  </si>
  <si>
    <t>https://prozorro.gov.ua/uk/tender/UA-2026-02-24-006921-a</t>
  </si>
  <si>
    <t>ДК 021:2015: 03210000-6 Зернові культури та картопля</t>
  </si>
  <si>
    <t>https://prozorro.gov.ua/uk/tender/UA-2026-02-24-007506-a</t>
  </si>
  <si>
    <t>ДК 021:2015: 33180000-5 - Апаратура для підтримування фізіологічних функцій організму (НК 024:2023: 33181 Ендопротез кульшового суглоба цілий з парою тертя метал-поліетилен, НК 031:2024: P0908 ПРОТЕЗИ КУЛЬШОВОГО СУГЛОБА)</t>
  </si>
  <si>
    <t>комплект</t>
  </si>
  <si>
    <t>https://prozorro.gov.ua/uk/tender/UA-2026-02-24-008238-a</t>
  </si>
  <si>
    <t>https://prozorro.gov.ua/uk/tender/UA-2026-02-24-007274-a</t>
  </si>
  <si>
    <t>Підготовка об'єктів до опалювального сезону. Капітальний ремонт ділянки теплотраси в кварталі 175 від ТК - 18 до ТК-19 м. Краматорськ (ДК 021: 2015 45453000-7 Капітальний ремонт і реставрація)</t>
  </si>
  <si>
    <t>https://prozorro.gov.ua/uk/tender/UA-2026-02-23-007768-a</t>
  </si>
  <si>
    <t xml:space="preserve">Відділ освіти, культури, туризму, молоді та спорту Андріївської сільської ради </t>
  </si>
  <si>
    <t>Електрична енергія з послугою розподілу (ДК 021:2015: 09310000-5 Електрична енергія)</t>
  </si>
  <si>
    <t>для забезпечення установи електроенергією</t>
  </si>
  <si>
    <t>UA-2026-02-23-007601-a</t>
  </si>
  <si>
    <t>Комунальний заклад "Дружківська міська центральна бібліотека ім. Лесі Українки "</t>
  </si>
  <si>
    <t>Електрична енергія. ДК 021:2015: 09310000-5 — Електрична енергія</t>
  </si>
  <si>
    <t>ТОВ "Донецькі енергетичні послуги</t>
  </si>
  <si>
    <t>13441</t>
  </si>
  <si>
    <t>UA-2026-02-18-005783-a</t>
  </si>
  <si>
    <t>Дизельне паливо.ДК 021:2015: 09130000-9 — Нафта і дистиляти</t>
  </si>
  <si>
    <t>ТОВ "ВЕЙТ ЛТД"</t>
  </si>
  <si>
    <t>23118980</t>
  </si>
  <si>
    <t>4000</t>
  </si>
  <si>
    <t>UA-2026-02-18-011450-a</t>
  </si>
  <si>
    <t>ФОП Гризодуб Едуард Юрійович</t>
  </si>
  <si>
    <t>Виконавчий комітет Новодонецької селищної ради</t>
  </si>
  <si>
    <t>Круглі лісоматеріали хвойних порід</t>
  </si>
  <si>
    <t>ДК 021:2015: 03410000-7 Деревина</t>
  </si>
  <si>
    <t>ЧИЖ ЄЛИЗАВЕТА ГЕННАДІЇВНА</t>
  </si>
  <si>
    <t>400                      100</t>
  </si>
  <si>
    <t xml:space="preserve">Круглі лісоматеріали хвойних порід (L = 4-6 м, Ø 15-19 см)                                                                                  Круглі лісоматеріали хвойних порід (L = 4-6 м, Ø 20-24 см) </t>
  </si>
  <si>
    <t>UA-2026-02-20-011965-a</t>
  </si>
  <si>
    <t>Вугілля кам'яне марки Г (Г1) (0-200)</t>
  </si>
  <si>
    <t>ДК 021:2015: 09110000-3 Тверде паливо</t>
  </si>
  <si>
    <t>UA-2026-02-24-005326-a</t>
  </si>
  <si>
    <t>Послуги з постачання теплової енергії</t>
  </si>
  <si>
    <t>UA-2026-02-24-013889-a</t>
  </si>
  <si>
    <t>ТОВ "УКРВУГЛЕПОСТАВКА" </t>
  </si>
  <si>
    <t>Запасні частини до бензопил та бензокос (ДК 021:2015: 16820000-9- Частини для лісогосподарської техніки)</t>
  </si>
  <si>
    <t>https://zakupivli.pro/gov/tenders/ua-2026-02-19-013941-a/lot-d77c72efa963403684c3e7dc26e8d69e</t>
  </si>
  <si>
    <t>Круглі лісоматеріали хвойних порід (Код ДК 021:2015: 03410000-7 «Деревина»).</t>
  </si>
  <si>
    <t>https://zakupivli.pro/gov/tenders/ua-2026-02-20-012774-a</t>
  </si>
  <si>
    <t xml:space="preserve">ФОП Чиж Єлизавета Геннадіївна </t>
  </si>
  <si>
    <t>ПП "Адора"</t>
  </si>
  <si>
    <t>ТОВ "Енерджигазтрейд"</t>
  </si>
  <si>
    <t>https://prozorro.gov.ua/uk/tender/UA-2026-02-19-005601-a</t>
  </si>
  <si>
    <t>https://zakupivli.pro/gov/tenders/ua-2026-02-17-007203-a</t>
  </si>
  <si>
    <t>ОКП "Донецьктеплокомуненерго"</t>
  </si>
  <si>
    <t>4
4
14</t>
  </si>
  <si>
    <t>ДК 021:2015: 09320000-8 Пара, горяча вода та пов'язана з неї продукція</t>
  </si>
  <si>
    <t xml:space="preserve">ТОВ НАУКОВО-ВИРОБНИЧЕ ПІДПРИЄМСТВО "ІНФОРМАЦІЙНІ ТЕХНОЛОГІЇ"  </t>
  </si>
  <si>
    <t xml:space="preserve">ФОП "ШЕВЧЕНКО СЕРГІЙ ВІКТОРОВИЧ" </t>
  </si>
  <si>
    <t xml:space="preserve">75240000-0 Послуги із забезпечення громадської безпеки, охорони правопорядку та громадського порядку. Послуги з охорони публічної безпеки і порядку для облаштування приміщень для розміщення внутрішньо-переміщених та/або евакуйованих осіб </t>
  </si>
  <si>
    <t>98340000-8 Послуги з тимчасового розміщення (проживання) та офісні послуги. Послуга з комплексного обслуговування будівель та приміщень  для облаштування приміщень для розміщення внутрішньо-переміщених та/або евакуйованих осіб</t>
  </si>
  <si>
    <t>UA-2026-02-24-015947-a-L1</t>
  </si>
  <si>
    <t>САРТАНСЬКА СЕЛИЩНА ВІЙСЬКОВА АДМІНІСТРАЦІЯ МАРІУПОЛЬСЬКОГО РАЙОНУ ДОНЕЦЬКОЇ ОБЛАСТІ | 44146947</t>
  </si>
  <si>
    <t>UA-2026-02-03-016390-a-L1</t>
  </si>
  <si>
    <t>ТОВ Нова пошта</t>
  </si>
  <si>
    <t>Послуги поштового зв'язку, послуги з організації перевезень великогабаритних відправлень, а також інші додаткові послуги та сервіси, що пов'язані з наданням послуг поштового зв'язку та з організації перевезень великогабаритних відправлень. ДК 021:2015 код - 64110000-0 Поштові послуги</t>
  </si>
  <si>
    <t>кВт/рік</t>
  </si>
  <si>
    <t>ФОП Якубовський Сергій Володимирович</t>
  </si>
  <si>
    <t>ТОВ "ТОРГОВИЙ ДІМ "СОФТ" (договір на суму 124,805 тис.грн)</t>
  </si>
  <si>
    <t>Управління житлового та комунального господарства Дружківської міської ради</t>
  </si>
  <si>
    <t>Благоустрій міста: ліквідація стихійних звалищ, вивіз сміття на території Дружківської міської територіальної громади.ДК 021:2015: 90510000-5 — Утилізація/видалення сміття та поводження зі сміттям</t>
  </si>
  <si>
    <t>Дружківське комунальне автотранспортне підприємством 052805 Дружківської міської ради</t>
  </si>
  <si>
    <t>03343404</t>
  </si>
  <si>
    <t>7</t>
  </si>
  <si>
    <t>UA-2026-02-24-014128-a</t>
  </si>
  <si>
    <t>З’ємне додаткове обладнання спеціального призначення для екскаватора-навантажувача JCB-4CX (43640000-1- Частини екскаваторів).ДК 021:2015: 43640000-1 — Частини екскаваторів</t>
  </si>
  <si>
    <t>4</t>
  </si>
  <si>
    <t>Частини екскаваторів</t>
  </si>
  <si>
    <t>UA-2026-02-24-009554-a</t>
  </si>
  <si>
    <t>Теплова енергія. Пара,гаряча вода та пов'язана продукція.ДК 021:2015: 09320000-8 — Пара, гаряча вода та пов’язана продукція</t>
  </si>
  <si>
    <t xml:space="preserve">03337119 </t>
  </si>
  <si>
    <t xml:space="preserve">62.278578 </t>
  </si>
  <si>
    <t>UA-2026-02-27-003960-a</t>
  </si>
  <si>
    <t>62.278578</t>
  </si>
  <si>
    <t>UA-2026-02-26-000893-a</t>
  </si>
  <si>
    <t xml:space="preserve">66.673618 </t>
  </si>
  <si>
    <t>UA-2026-02-26-000761-a</t>
  </si>
  <si>
    <t>Утилізація та обропка побутових відходів</t>
  </si>
  <si>
    <t xml:space="preserve"> ДК 021:2015: 39540000-9 Вироби різні з канату, мотузки, шпагату та сітки</t>
  </si>
  <si>
    <t xml:space="preserve"> ФОП МІРОШНІЧЕНКО СЕРГІЙ ВОЛОДИМИРОВИЧ </t>
  </si>
  <si>
    <t>погонний метр</t>
  </si>
  <si>
    <t>продукція виробничо-технічного призначення для заходів щодо охорони та оборони території, критично важливих об'єктів інфраструктури, комунікацій та захисту населення Слов'янської міської територіальної громади – шнур поліпропіленовий Ø 4,5 мм</t>
  </si>
  <si>
    <t>https://prozorro.gov.ua/uk/tender/UA-2026-02-24-011135-a</t>
  </si>
  <si>
    <t xml:space="preserve"> ФОП ВАСИЛЕНКО АНДРІЙ СЕРГІЙОВИЧ </t>
  </si>
  <si>
    <t>продукція виробничо-технічного призначення для заходів щодо охорони та оборони території, критично важливих об'єктів інфраструктури, комунікацій та захисту населення Слов'янської міської територіальної громади – придбання металопродукції (Дріт-чорна сталь не оцинкований 4 мм.</t>
  </si>
  <si>
    <t>https://prozorro.gov.ua/uk/tender/UA-2026-02-26-006516-a</t>
  </si>
  <si>
    <t>ФОП ЦИМБАЛЮК ТЕТЯНА ВАЛЕНТИНІВНА</t>
  </si>
  <si>
    <t>https://prozorro.gov.ua/uk/tender/UA-2026-02-27-009268-a</t>
  </si>
  <si>
    <t>ДК 021:2015Ж 65110000-7 Розподіл води</t>
  </si>
  <si>
    <t>централізоване водопостачання</t>
  </si>
  <si>
    <t>https://zakupivli.pro/gov/tenders/ua-2026-02-25-007108-a</t>
  </si>
  <si>
    <t>централізоване водовідведення</t>
  </si>
  <si>
    <t>https://zakupivli.pro/gov/tenders/ua-2026-02-25-008046-a</t>
  </si>
  <si>
    <t>ДК 021:2015: 24455000-8 Дезинфекційні засоби</t>
  </si>
  <si>
    <t>https://zakupivli.pro/gov/tenders/ua-2026-02-27-009449-a/lot-c904fb3a9c0b47ab944d7cc1e11b1233</t>
  </si>
  <si>
    <t>ДК 021:2015: 72260000-5  Послуги, пов’язані з програмним забезпеченням</t>
  </si>
  <si>
    <t xml:space="preserve"> ТОВ "КОМІНТЕХ КИЇВ"</t>
  </si>
  <si>
    <t>впровадження програмної продукції «КОМІНТЕХ. Управління персоналом. Заробітна плата» для КУ "Централізована бухгалтерія відділу освіти Словянської міської ради"</t>
  </si>
  <si>
    <t>https://prozorro.gov.ua/uk/contract/UA-2026-02-27-011194-a-c1</t>
  </si>
  <si>
    <t>ДК 021:2015: 03410000-7 Деревина</t>
  </si>
  <si>
    <t>Черкаська селищна рада</t>
  </si>
  <si>
    <t xml:space="preserve">Дизельне паливо та бензин А-95, згідно коду національного класифікатора України ДК 021:2015 "Єдиний закупівельний словник" 09130000-9 «Нафта і дистиляти». </t>
  </si>
  <si>
    <t>1500   3000</t>
  </si>
  <si>
    <t>Забезпечення автомобільного транспорту та генераторів пальним</t>
  </si>
  <si>
    <t>https://zakupivli.pro/gov/tenders/ua-2026-02-16-009177-a/lot-ed688cc2420b41839f5eb58f8201a7bc</t>
  </si>
  <si>
    <t>ФОП МАЛЬЦЕВ ОЛЕКСІЙ ОЛЕКСАНДРОВИЧ</t>
  </si>
  <si>
    <t>https://prozorro.gov.ua/uk/tender/UA-2026-02-26-004226-a</t>
  </si>
  <si>
    <t>Капітальний ремонт житлового фонду. Заміна одиниць, вузлів та матеріалів технологічного устаткування пасажирських ліфтів за адресою: Донецька область, м. Краматорськ, вул. Паркова, 99 (п.№1,4,6,7). ДК 021:2015:45453000-7</t>
  </si>
  <si>
    <t>ФОП БУБЛІЙ АЛЬОНА ОЛЕКСАНДРІВНА</t>
  </si>
  <si>
    <t>ДК 021:2015 - 45250000-4 Будівництво заводів / установок, гірничодобувних і переробних об’єктів та об’єктів нафтогазової інфраструктури «Будівництво блочно-модульної котельні БМК-1000 потужністю 1000кВт для роботи на твердому паливі за адресою: вул. В. Стуса, 31 м. Краматорськ, Донецька область»</t>
  </si>
  <si>
    <t>https://prozorro.gov.ua/uk/tender/UA-2026-02-27-012422-a</t>
  </si>
  <si>
    <t>ТОВ Електрік Сервіс
ФОП Захаров Сергій Миколайович</t>
  </si>
  <si>
    <t>37747419
2767206552</t>
  </si>
  <si>
    <t>ФОП СМИРНОВА МАРІЯ АНАТОЛІЇВНА</t>
  </si>
  <si>
    <t>ТОВ "ІНТРЕЙД МІКС"</t>
  </si>
  <si>
    <t>ДК 021:2015: 33690000-3 - Лікарські засоби різні (ДК 021:2015: 33696000-5 - Реактиви та контрастні речовини)</t>
  </si>
  <si>
    <t>https://prozorro.gov.ua/uk/tender/UA-2026-02-25-009241-a</t>
  </si>
  <si>
    <t>ДК 021:2015: 33690000-3 - Лікарські засоби різні (ДК 021:2015: 33696500-0 Лабораторні реактиви)</t>
  </si>
  <si>
    <t>https://prozorro.gov.ua/uk/tender/UA-2026-02-26-003655-a</t>
  </si>
  <si>
    <t xml:space="preserve">набір </t>
  </si>
  <si>
    <t>https://prozorro.gov.ua/uk/tender/UA-2026-03-02-009990-a</t>
  </si>
  <si>
    <t>Багатофункціональний пристрій у комплекті, сканери код ДК 021:2015:30230000-0 Комп'ютерне обладнання</t>
  </si>
  <si>
    <t>https://prozorro.gov.ua/uk/tender/UA-2026-03-02-013613-a</t>
  </si>
  <si>
    <t>https://prozorro.gov.ua/uk/tender/UA-2026-03-03-001229-a</t>
  </si>
  <si>
    <t>https://prozorro.gov.ua/uk/tender/UA-2026-03-03-005398-a</t>
  </si>
  <si>
    <t>Роботи з розробки проєктної документації по об’єкту: «Підготовка об'єктів до опалювального сезону. Капітальний ремонт ділянки теплотраси від ТК 9 до ТК 12 по вул. Дніпровській м. Краматорськ» (ДК 021:2015 71320000-7 Послуги з інженерного проектування)</t>
  </si>
  <si>
    <t>ВОЛКОВ ОЛЕГ ВІКТОРОВИЧ</t>
  </si>
  <si>
    <t>https://prozorro.gov.ua/uk/tender/UA-2026-03-03-011777-a</t>
  </si>
  <si>
    <t>Роботи з розробки проєктної документації по об’єкту: «Підготовка об'єктів до опалювального сезону. Капітальний ремонт ділянки теплотраси від ТК 7 до ТК 2а в мікрорайоні 133 м. Краматорськ (ДК 021:2015 71320000-7 Послуги з інженерного проектування).</t>
  </si>
  <si>
    <t>https://prozorro.gov.ua/uk/tender/UA-2026-03-03-012168-a</t>
  </si>
  <si>
    <t>Роботи з розробки проєктної документації по об’єкту: «Капітальний ремонт ділянки тепломережі по вул. Героїв України від К 16 (проспект Незалежності) до К 1 (вул. Героїв України) в частині від К 7 до К 6 в м. Краматорськ. Підготовка об’єктів до опалювального сезону» (ДК 021:2015 71320000-7 Послуги з інженерного проектування)</t>
  </si>
  <si>
    <t>https://prozorro.gov.ua/uk/tender/UA-2026-03-03-012731-a</t>
  </si>
  <si>
    <t>Роботи з розробки проєктної документації по об’єкту: «Капітальний ремонт трубопроводів опалення від ТК 4 до ТК 11 по вул. Кирилкіна (непарна) в м. Краматорськ. Підготовка об’єктів до опалювального сезону» (ДК 021:2015 71320000-7 Послуги з інженерного проектування)</t>
  </si>
  <si>
    <t>https://prozorro.gov.ua/uk/tender/UA-2026-03-03-013029-a</t>
  </si>
  <si>
    <t>Роботи з розробки проєктної документації по об’єкту: «Капітальний ремонт трубопроводів опалення від ТК 5 до ТК 6 по бул. Машинобудівників в м. Краматорськ. Підготовка об’єктів до опалювального сезону» (ДК 021:2015 71320000-7 Послуги з інженерного проектування)</t>
  </si>
  <si>
    <t>https://prozorro.gov.ua/uk/tender/UA-2026-03-04-000334-a</t>
  </si>
  <si>
    <t>Роботи з розробки проєктної документації по об’єкту: «Капітальний ремонт трубопроводів опалення кв. 174, між ТК 7 та ТК 8 в м. Краматорськ. Підготовка об’єктів до опалювального сезону» (ДК 021:2015 71320000-7 Послуги з інженерного проектування)</t>
  </si>
  <si>
    <t>https://prozorro.gov.ua/uk/tender/UA-2026-03-04-000433-a</t>
  </si>
  <si>
    <t>Роботи з розробки проєктної документації по об’єкту: «Капітальний ремонт магістральної дільниці І зони від ТК 14 до ТК 16 по вул. В. Черновола (Маяковського) в м. Краматорськ. Підготовка об’єктів до опалювального сезону» (ДК 021:2015 71320000-7 Послуги з інженерного проектування)</t>
  </si>
  <si>
    <t>https://prozorro.gov.ua/uk/tender/UA-2026-03-04-000595-a</t>
  </si>
  <si>
    <t>Роботи з розробки проєктної документації по об’єкту: «Капітальний ремонт трубопроводів опалення кв. 175, між ТК 20 та ТК 30 по пр. Незалежності (Двірцева) в м. Краматорськ. Підготовка об’єктів до опалювального сезону» (ДК 021:2015 71320000-7 Послуги з інженерного проектування)</t>
  </si>
  <si>
    <t>https://prozorro.gov.ua/uk/tender/UA-2026-03-04-000728-a</t>
  </si>
  <si>
    <t>ТОВ "КОЛЕРБУД"</t>
  </si>
  <si>
    <t>ДК 021:2015: 50110000-9 — Послуги з ремонту і технічного обслуговування мототранспортних засобів і супутнього обладнання</t>
  </si>
  <si>
    <t>Послуги з ремонту і технічного обслуговування мототранспортних засобів і супутнього обладнання</t>
  </si>
  <si>
    <t>https://prozorro.gov.ua/uk/tender/UA-2026-02-25-011287-a</t>
  </si>
  <si>
    <t>ДК 021:2015: 45450000-6 — Інші завершальні будівельні роботи</t>
  </si>
  <si>
    <t>Поточний ремонт будівлі</t>
  </si>
  <si>
    <t>https://prozorro.gov.ua/uk/tender/UA-2026-03-02-014183-a</t>
  </si>
  <si>
    <t>ДК 021:2015: 09130000-9 — Нафта і дистиляти</t>
  </si>
  <si>
    <t>Криворізька сільська рада</t>
  </si>
  <si>
    <t>Автомобіль самоскид з трьохстороннім розвантаженням (самоскид з трьохстороннім розвантаженням CB S FAW CA1121)</t>
  </si>
  <si>
    <t>34140000-0 великовантажні мототранспортні засоби</t>
  </si>
  <si>
    <t>https://prozorro.gov.ua/uk/tender/UA-2026-03-02-005557-a</t>
  </si>
  <si>
    <t>https://prozorro.gov.ua/uk/tender/UA-2026-02-26-001043-a</t>
  </si>
  <si>
    <t>ТОВ "ТОРГОВИЙ ДІМ "АЛЬФАТЕХ"</t>
  </si>
  <si>
    <t>ДК 021:2015: 39830000-9 — Продукція для чищення. Професійні засоби для прання для здійснення заходів з підтримки внутрішньо-переміщених та/або евакуйованих осіб, які в подальшому будуть використані для організації надання побутових послуг внутрішньо-переміщеним та/або евакуйованим особам</t>
  </si>
  <si>
    <t>UA-2026-03-04-015242-a</t>
  </si>
  <si>
    <t>UA-2026-03-02-013967-a</t>
  </si>
  <si>
    <t>ДК 021:2015: 09130000-9 — Нафта і дистиляти. Бензин А-95 (Євро 5) для забезпечення сталої роботи гуртожитків для розміщення внутрішньо-переміщених та/або евакуйованих осіб</t>
  </si>
  <si>
    <t>UA-2026-03-04-015226-a</t>
  </si>
  <si>
    <t>ДК 021:2015: 15860000-4 — Кава, чай та супутня продукція. Кава та чай,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</si>
  <si>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Комунальне комерційне підприємство Маріупольської міської ради "м.ЄХАБ" | 42815794</t>
  </si>
  <si>
    <r>
      <t xml:space="preserve">Оренда частини вбудовано - прибудованих адміністративних приміщень охоронної служби (ДК 021:2015: </t>
    </r>
    <r>
      <rPr>
        <sz val="12"/>
        <color rgb="FF242638"/>
        <rFont val="Times New Roman"/>
        <family val="1"/>
        <charset val="204"/>
      </rPr>
      <t>70220000-9 — Послуги з надання в оренду чи лізингу нежитлової нерухомості)</t>
    </r>
  </si>
  <si>
    <t>«Поточний ремонт житлового будинку, пошкодженого внаслідок збройної агресії, за адресою: вул. Ярослава Мудрого, 34, в м. Краматорськ, Донецької області». (ДК 021:2015: 45260000-7 — Покрівельні роботи та інші спеціалізовані будівельні роботи.)</t>
  </si>
  <si>
    <t>https://prozorro.gov.ua/uk/tender/UA-2026-03-04-013388-a</t>
  </si>
  <si>
    <t>https://prozorro.gov.ua/uk/tender/UA-2026-03-05-008703-a</t>
  </si>
  <si>
    <t>Обстеження штучних споруд на території Краматорської міської територіальної громади (ДК 021:2015: 71630000-3 Послуги з технічного огляду та випробовувань)</t>
  </si>
  <si>
    <t>https://prozorro.gov.ua/uk/tender/UA-2026-03-05-008704-a</t>
  </si>
  <si>
    <t>Засіб радіоелектронної боротьби (ДК 021:2015 "Єдиний закупівельний словник" - 35730000-0 — Електронні бойові комплекси та засоби радіоелектронного захисту) в комплекті з системою живлення</t>
  </si>
  <si>
    <t>https://prozorro.gov.ua/uk/tender/UA-2026-03-05-010693-a</t>
  </si>
  <si>
    <t>«Капітальний ремонт трифазної мережі внутрішнього електропостачання зі встановленням та налаштуванням автоматичної системи резервного живлення в нежитловому приміщенні за адресою: Донецька обл., Краматорський р-н, місто Краматорськ, вул. Біленьківська, будинок 113»</t>
  </si>
  <si>
    <t>https://prozorro.gov.ua/uk/tender/UA-2026-03-04-007500-a</t>
  </si>
  <si>
    <t>ФОП ІГНАТЬЄВ АНАТОЛІЙ ОЛЕКСАНДРОВИЧ</t>
  </si>
  <si>
    <t>ФОП "РАШЕВСЬКА ГАННА ВІТАЛІЇВНА"</t>
  </si>
  <si>
    <t>ТОВ "ГУД МАЕРС ГРУП"</t>
  </si>
  <si>
    <t>ФОП "ПЕДЧЕНКО ЛЮДМИЛА ВОЛОДИМИРІВНА"</t>
  </si>
  <si>
    <t>ФОП Шабрикіна Юлія Сергіївна</t>
  </si>
  <si>
    <t>ТОВ "МЕДІПРАЙМ"</t>
  </si>
  <si>
    <t>https://prozorro.gov.ua/uk/tender/UA-2026-03-05-009481-a</t>
  </si>
  <si>
    <t>ДК 021:2015: 32350000-1 - Частини до аудіо- та відеообладнання (НК 024:2023: 63183 - Медична плівка для принтера, НК 031:2024: Z130106 РЕНТГЕНІВСЬКІ ПЛІВКИ ДЛЯ ТЕРМОГРАФІЧНИХ ПРИНТЕРІВ СУХОГО ДРУКУ; НК 024:2023: 40978 - Стоматологічна рентгенівська плівка не екранна, НК 031:2024: Z130104 ПЛІВКИ ДЛЯ ЕНДОРАЛЬНОГО ДЕНТАЛЬНОГО РЕНТГЕНУ)</t>
  </si>
  <si>
    <t>пачка</t>
  </si>
  <si>
    <t>https://prozorro.gov.ua/uk/tender/UA-2026-03-09-008772-a</t>
  </si>
  <si>
    <t>https://prozorro.gov.ua/uk/tender/UA-2026-03-04-005804-a</t>
  </si>
  <si>
    <t>Асфальтобетон. АСГ.Др.Щ.Б.НП.І.БНД 70/100 – ДСТУ Б В.2.7-119:2011 (44110000-4 Конструкційні матеріали)</t>
  </si>
  <si>
    <t>https://prozorro.gov.ua/uk/tender/UA-2026-03-10-009463-a</t>
  </si>
  <si>
    <t>КП Об'єднання парків культури та відпочинку</t>
  </si>
  <si>
    <t>Бензин А-95 (Євро 5) талон, дизельне паливо (Євро 5) талон, газ нафтовий скраплений, талон</t>
  </si>
  <si>
    <t>Роботи з розробки проєктної документації по об'єкту: «Підготовка об'єктів до опалювального сезону. Капітальний ремонт ділянки теплотраси в мікрорайоні 133 від ж.б. по вул. Бахмутська, 3 до ТК 3 м. Краматорськ» (ДК 021:2015 71320000-7 Послуги з інженерного проектування)</t>
  </si>
  <si>
    <t>https://prozorro.gov.ua/uk/tender/UA-2026-03-10-007389-a</t>
  </si>
  <si>
    <t>«Поточний ремонт житлового будинку, пошкодженого внаслідок збройної агресії, за адресою: вул. Ярослава Мудрого, 32, в м.Краматорськ, Донецької області»</t>
  </si>
  <si>
    <t>ФОП Макогон Галина Валеріївна</t>
  </si>
  <si>
    <t>ТОВ "ДОН-ТЕРМІНАЛ"</t>
  </si>
  <si>
    <t>КЗ Лиманський Центр безпеки громадян</t>
  </si>
  <si>
    <t>дизельне паливо</t>
  </si>
  <si>
    <t>https://prozorro.gov.ua/uk/tender/UA-2026-03-03-002047-a</t>
  </si>
  <si>
    <t xml:space="preserve"> ДК 021:2015: 39540000-9  Вироби різні з канату, мотузки, шпагату та сітки</t>
  </si>
  <si>
    <t>ФОП ЧІВІКОВ Д.Ю.</t>
  </si>
  <si>
    <t>https://prozorro.gov.ua/uk/tender/UA-2026-03-03-001881-a</t>
  </si>
  <si>
    <t>ДК 021:2015: 50410000-2 Послуги з ремонту і технічного обслуговування  вимірювальних, випробувальних і контрольних приладів</t>
  </si>
  <si>
    <t>метрологічні послуги</t>
  </si>
  <si>
    <t>https://prozorro.gov.ua/uk/tender/UA-2026-03-10-007588-a</t>
  </si>
  <si>
    <t>ДК 021:2015: 33696000-5 Реактиви та контрастні речовини</t>
  </si>
  <si>
    <t>лабораторні  реактиви</t>
  </si>
  <si>
    <t>https://zakupivli.pro/gov/tenders/ua-2026-03-04-015022-a</t>
  </si>
  <si>
    <t>ДК 021:2015 09110000-3 Тверде паливо</t>
  </si>
  <si>
    <t>https://zakupivli.pro/gov/tenders/ua-2026-03-04-015047-a</t>
  </si>
  <si>
    <t>Комплект швидкоспоруджуваної захисної споруди модульного типу, у варіанті напівзаглибленого базування, з монтажем «ДК 021:2015:44210000-5: Конструкції та їх частини».</t>
  </si>
  <si>
    <t>https://zakupivli.pro/gov/tenders/ua-2026-03-09-007113-a/lot-b620e041949643f2afe5494db17861f3</t>
  </si>
  <si>
    <t>ДК 021:2015: 65310000-9 – Розподіл електричної енергії (послуги із забезпечення перетікань реактивної електричної енергії).</t>
  </si>
  <si>
    <t>https://zakupivli.pro/gov/tenders/ua-2026-03-05-002947-a</t>
  </si>
  <si>
    <t>UA-2026-03-05-015057-a</t>
  </si>
  <si>
    <t>ДК 021:2015: 55510000-8 — Послуги їдалень. Послуги їдалень,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</si>
  <si>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UA-2026-03-09-013640-a</t>
  </si>
  <si>
    <t>ДК 021:2015: 15890000-3 — Продукти харчування та сушені продукти різні. Продуктові набори для здійснення заходів з підтримки внутрішньо-переміщених або евакуйованих осіб</t>
  </si>
  <si>
    <t xml:space="preserve">ТОВ „ЛОНДРІ СЕРВІС”
</t>
  </si>
  <si>
    <t xml:space="preserve">ПП "ОККО-СЕРВІС"
</t>
  </si>
  <si>
    <t xml:space="preserve">ТОВ "ЦЕНТРО-ЛАБ"
</t>
  </si>
  <si>
    <t>ТОВ "Укрспецтехінвест"</t>
  </si>
  <si>
    <t>45520000-8 Прокат обладнання з оператором для виконання земляних робіт</t>
  </si>
  <si>
    <t>https://prozorro.gov.ua/uk/tender/UA-2026-03-09-005772-a</t>
  </si>
  <si>
    <t>Комунальне некомерційне підприємство "Мирноградський центр первинної медико-санітарної допомоги"</t>
  </si>
  <si>
    <t>85140000-2 — Послуги у сфері охорони здоров’я різні</t>
  </si>
  <si>
    <t>ТОВ "ЦЕНТРО-ЛАБ"</t>
  </si>
  <si>
    <t>39009498</t>
  </si>
  <si>
    <t>https://prozorro.gov.ua/uk/tender/UA-2026-02-13-004759-a</t>
  </si>
  <si>
    <t>ТОВ  "АВТОТРЕЙДІНГ-ДНІПРО"</t>
  </si>
  <si>
    <t>https://prozorro.gov.ua/uk/tender/UA-2026-03-06-007244-a</t>
  </si>
  <si>
    <t>Підвезення дітей до Навчально-виховного комплексу №1 Покровської міської ради Донецької області, релокованого у м. Дніпро</t>
  </si>
  <si>
    <t>https://prozorro.gov.ua/uk/tender/UA-2026-03-09-006395-a</t>
  </si>
  <si>
    <t>09130000-9 — Нафта і дистиляти</t>
  </si>
  <si>
    <t xml:space="preserve">ТОВ "СТАНДАРТ СТРОЙ МИР"                                 </t>
  </si>
  <si>
    <t xml:space="preserve">ТОВ "ЦЕНТРО-ЛАБ"             </t>
  </si>
  <si>
    <t xml:space="preserve">НСЗУ </t>
  </si>
  <si>
    <t>ЛОТ № 1 – Лабораторні послуги для проведення скринінгів здоров’я осіб віком від 40 років для АЗПСМ № 1 у м. Кам’янському; 
ЛОТ № 2 – Лабораторні послуги для проведення скринінгів здоров’я осіб віком від 40 років для АЗПСМ № 2 у м. Кропивницькому</t>
  </si>
  <si>
    <t>Послуги з виконання робіт по дообладнанню (бронюванню) спецтехніки (екскаватора колісного JCB JS145 W MON) (код ДК 021:2015:50110000-9 «Послуги з ремонту і технічного обслуговування мототранспортних засобів і супутнього обладнання»)</t>
  </si>
  <si>
    <t xml:space="preserve">Послуги з виконання робіт по дообладнанню (бронюванню) спецтехніки (екскаватора колісного JCB JS145 W MON) </t>
  </si>
  <si>
    <t>UA-2026-03-10-003500-a</t>
  </si>
  <si>
    <t>ТОВ НЕКСОРА ТЕХ</t>
  </si>
  <si>
    <t>Зарядна станція EcoFlowDELTA 3 Plus</t>
  </si>
  <si>
    <t>ТОВ "ДронХаб"</t>
  </si>
  <si>
    <t>1000           
11000</t>
  </si>
  <si>
    <t>ФОП МУХОЯН АРТЕМ ОВАНЕСОВИЧ</t>
  </si>
  <si>
    <t>Послуги з пересилання внутрішніх посилок (без оголошеної цінності масою до 10 кілограмів; без оголошеної цінності масою понад 10 кілограмів; з оголошеною цінністю); послуги «Кур’єрська доставка», «Масовий кур’єрський забір або доставка</t>
  </si>
  <si>
    <t xml:space="preserve"> 64110000-0 — Поштові послуги</t>
  </si>
  <si>
    <t>https://prozorro.gov.ua/uk/tender/UA-2026-03-11-007808-a</t>
  </si>
  <si>
    <t>АТ "УКРПОШТА"</t>
  </si>
  <si>
    <t xml:space="preserve">місцевий бюджет, НСЗУ, власні кошти </t>
  </si>
  <si>
    <t>170
300
420</t>
  </si>
  <si>
    <t xml:space="preserve">365,00
135,00
140,00                      </t>
  </si>
  <si>
    <t>3500
2000</t>
  </si>
  <si>
    <t>41,00
48,00</t>
  </si>
  <si>
    <t>300
500
170</t>
  </si>
  <si>
    <t>229,00 
224,00 
254,00</t>
  </si>
  <si>
    <t>Сардельки з свинини, яловичини, курятини; 
фарш з курятини, охолоджений; 
фарш з яловичини, охолоджений</t>
  </si>
  <si>
    <t>контейнер, паковання</t>
  </si>
  <si>
    <t>Глюкози розчин для інфузій 5 %, декскетопрофен розчин для ін'єкцій, цефтриаксон,порошок для ін'єкцій, анти-D імуноглобулін людини, еноксапарин натрію, севофлуран розчин для інгаляцій</t>
  </si>
  <si>
    <t>https://zakupivli.pro/gov/tenders/ua-2026-03-11-002919-a</t>
  </si>
  <si>
    <t>Бахмутська міська рада</t>
  </si>
  <si>
    <t>ДК 021: 2015:31430000-9 Електричні акумулятори</t>
  </si>
  <si>
    <t>зарядні станції</t>
  </si>
  <si>
    <t>https://zakupivli.pro/gov/tenders/ua-2026-03-13-007134-a</t>
  </si>
  <si>
    <t>Джерела резервного живлення (портативні зарядні станції) ДК 021:2015 31430000-9 Електричні акумулятори</t>
  </si>
  <si>
    <t>Портативна зарядна станція 2048Wh Oukitel P2001E Plus</t>
  </si>
  <si>
    <t>UA-2026-03-13-010156-a</t>
  </si>
  <si>
    <t>ТОВ "ТЕХНО ІНОВЕЙШН КОМПАНІ"</t>
  </si>
  <si>
    <t>Підгузки для дорослих: універсальні; пелюшки одноразові</t>
  </si>
  <si>
    <t>ТОВ "Констракшн Машинері"</t>
  </si>
  <si>
    <t>32828388</t>
  </si>
  <si>
    <t>КНП "Центральна міська клінічна лікарня" Дружківської міської ради</t>
  </si>
  <si>
    <t>Дизельне паливо, код ДК 021:2015 09134200-9 Дизельне паливо, «код за ДК 021:2015 09130000-9 Нафта і дистиляти»</t>
  </si>
  <si>
    <t>2870</t>
  </si>
  <si>
    <t>UA-2026-03-12-014749-a</t>
  </si>
  <si>
    <t>Поточний ремонт житлового будинку, пошкодженого внаслідок збройної агресії, за адресою: вул. Катеринича, 44 в м. Краматорськ, Донецької області. ДК 021:2015:45260000-7 — Покрівельні роботи та інші спеціалізовані будівельні роботи</t>
  </si>
  <si>
    <t>https://prozorro.gov.ua/uk/tender/UA-2026-03-11-005093-a</t>
  </si>
  <si>
    <t>«Поточний ремонт житлового будинку, пошкодженого внаслідок збройної агресії, за адресою: пр. Незалежності, 24, в м. Краматорськ, Донецької області»(ДК 021:2015: 45260000-7 — Покрівельні роботи та інші спеціалізовані будівельні роботи.)</t>
  </si>
  <si>
    <t>https://prozorro.gov.ua/uk/tender/UA-2026-03-12-006770-a</t>
  </si>
  <si>
    <t>Послуга з закриття віконних прорізів листами ОSB в багатоквартирних житлових будинках Краматорської територіальної громади, пошкоджених внаслідок збройної агресії. ДК 021:2015: 45443000-4 - Фасадні роботи</t>
  </si>
  <si>
    <t>https://prozorro.gov.ua/uk/tender/UA-2026-03-13-010709-a</t>
  </si>
  <si>
    <t>«Поточний ремонт житлового будинку, пошкодженого внаслідок збройної агресії, за адресою: вул. Катеринича, 46, в м. Краматорськ, Донецької області»(ДК 021:2015: 45260000-7 — Покрівельні роботи та інші спеціалізовані будівельні роботи.)</t>
  </si>
  <si>
    <t>https://prozorro.gov.ua/uk/tender/UA-2026-03-16-012082-a</t>
  </si>
  <si>
    <t>«Поточний ремонт житлового будинку, пошкодженого внаслідок збройної агресії, за адресою: вул. Катеринича, 29, в м. Краматорськ, Донецької області»(ДК 021:2015: 45260000-7 — Покрівельні роботи та інші спеціалізовані будівельні роботи.)</t>
  </si>
  <si>
    <t>https://prozorro.gov.ua/uk/tender/UA-2026-03-17-010480-a</t>
  </si>
  <si>
    <t>ПП "БУДІНЖИНІРИНГ-ТМ"</t>
  </si>
  <si>
    <t>https://prozorro.gov.ua/uk/tender/UA-2026-03-17-001787-a</t>
  </si>
  <si>
    <t>https://prozorro.gov.ua/uk/tender/UA-2026-03-17-015153-a</t>
  </si>
  <si>
    <t>ФОП Довнер Володимир Антонович</t>
  </si>
  <si>
    <t>ТОВ "САНТАРЕКС"</t>
  </si>
  <si>
    <t>ФОП Хапиліна Катерина Іванівна</t>
  </si>
  <si>
    <t>ФОП "КОНОНЕНКО ОЛЕГ АНАТОЛІЙОВИЧ"</t>
  </si>
  <si>
    <t>ФОП "САПКО ЮЛІЯ ВАСИЛІВНА"</t>
  </si>
  <si>
    <t>https://prozorro.gov.ua/uk/tender/UA-2026-03-11-007665-a</t>
  </si>
  <si>
    <t>ТОВ "МОНТАЖНО-БУДІВЕЛЬНА КОМПАНІЯ СДМК</t>
  </si>
  <si>
    <t>Роботи з розробки проєктної документації по об'єкту: «Підготовка об'єктів до опалювального сезону. Капітальний ремонт ділянки теплотраси від ТК 20 до ТК 8 по вул. Прилуцькій м. Краматорськ» (ДК 021:2015 71320000-7 Послуги з інженерного проектування)</t>
  </si>
  <si>
    <t>https://prozorro.gov.ua/uk/tender/UA-2026-03-16-000660-a</t>
  </si>
  <si>
    <t>ДК 021:2015: 24450000-3 АГРОХІМІЧНА ПРОДУКЦІЯ (ЗАСОБИ ДЕЗІНФЕКЦІЙНІ)</t>
  </si>
  <si>
    <t>ТОВ "Виробничо-будівельна компанія "НОВОБУД ПРАЙМ"</t>
  </si>
  <si>
    <t>ТОВ "УКРАЇНСЬКІ РАДІОЕЛЕКТРОННІ СИСТЕМИ "АВАНГАРД"</t>
  </si>
  <si>
    <t>ТОВ "ЕНЕРМ ЛІДЕР"</t>
  </si>
  <si>
    <t>КП "Лиманський "Зеленбуд""</t>
  </si>
  <si>
    <t>ДК 021:2015: 34350000-5 — Шини для транспортних засобів великої та малої тоннажності</t>
  </si>
  <si>
    <t>Шини для екскаватора-навантажувача JCB 4CX SITEMASTER</t>
  </si>
  <si>
    <t>https://prozorro.gov.ua/tender/UA-2026-03-13-008905-a</t>
  </si>
  <si>
    <t>ФОП Болдирева Катнрина Олександрівна</t>
  </si>
  <si>
    <t>ФОП "ЧЕБОТАЄВ ЄВГЕНІЙ ОЛЕКСІЙОВИЧ"</t>
  </si>
  <si>
    <t>ДК 021:2015: 15130000-8 М'ясопродукти</t>
  </si>
  <si>
    <t>сардельки з свинини, курятини, сорт вищий</t>
  </si>
  <si>
    <t>https://prozorro.gov.ua/uk/tender/UA-2026-03-13-000133-a</t>
  </si>
  <si>
    <t>ДК 021:2015: 33650000-1 Загальні протиінфекційні засоби для системного застосування, вакцини, антинеопластичні засоби та імуномодулятори</t>
  </si>
  <si>
    <t>https://zakupivli.pro/gov/tenders/ua-2026-03-16-000046-a</t>
  </si>
  <si>
    <t>https://zakupivli.pro/gov/tenders/ua-2026-03-16-000044-a</t>
  </si>
  <si>
    <t>ДК 021:201533600000-6 Фармацевтична продукція</t>
  </si>
  <si>
    <t>https://zakupivli.pro/gov/tenders/ua-2026-03-16-000043-a</t>
  </si>
  <si>
    <t>УСЗН Слов`янської міської військової адміністрації Краматорського району Донецької області"</t>
  </si>
  <si>
    <t>Метронідазол, розчин для інфузій, 5 мг/мл по 100 мл; Маніт розчин для інфузій 150 мг/мл 200мл; Магнію сульфат, розчин для ін'єкцій, 250 мг/мл, по 5 мл; Парацетамол розчин для інфузій 10мг/мл 100 мл; Теофілін розчин для для ін'єкцій 20 мг/мл по 5 мл; Рінгера розчин для інфузій по 200 мл; Еноксапарин натрію, розчин для ін'єкцій, 10000 анти-Ха МО/мл, по 0,8 мл; Еноксапарин натрію, розчин для ін'єкцій, 10000 анти-Ха МО/мл, по 5,0 мл; Флуконазол, розчин для інфузій, 2 мг/мл, по 100 мл; Левофлоксацин розчин для інфузій, 5 мг/мл, 100 мл</t>
  </si>
  <si>
    <t>Азитроміцин таблетки/капсули по 500 мг; Азитроміцин, краплі очні 15 мг/г; Ацикловір мазь 25мг/г туба по 5г; Латанопрост, краплі очні, 0,005 %, по 2,5 мл; Оксибупрокаїн краплі очні, розчин 0,4 %, по 10 мл у контейнері-крапельниці; Офлоксацин краплі очні 3 мг/мл по 5 мл флакон; Офлоксацин мазь очна 3мг/г в тубі 3 г</t>
  </si>
  <si>
    <t>Хлорпромазин, розчин для ін'єкцій, 25 мг/мл, по 2 мл; Меропенем, порошок для ін'єкцій/інфузій, по 1 г; Суксаметоній, розчин для ін'єкцій, 20 мг/мл, по 5 мл; Фуросемід, розчин для ін'єкцій, 10мг/мл, по 2 мл; Нітрогліцерин, концентрат для розчину для інфузій, 10 мг/мл, по 2 мл; Епінефрин 1.82 мг/мл, розчин для ін'єкцій, ампула; Хлорамфенікол/метилурацил мазь 7,5 мг/40 мг по 40 г</t>
  </si>
  <si>
    <t>ТОВ "АС ГРУПП ДНІПРО"</t>
  </si>
  <si>
    <t>КОМУНАЛЬНЕ ПІДПРИЄМСТВО "МІСЬКА СЛУЖБА ЄДИНОГО ЗАМОВНИКА" КУРАХІВСЬКОЇ МІСЬКОЇ РАДИ"</t>
  </si>
  <si>
    <t>Придбання горизонтальної стрічкової пилорами з додатковим обладнанням (ДК 021:2015: 43810000-4 — Деревообробне обладнання)</t>
  </si>
  <si>
    <t>горизонтальна стрічкова пилорама</t>
  </si>
  <si>
    <t>3000
26770</t>
  </si>
  <si>
    <t>70,98
76,98</t>
  </si>
  <si>
    <t>https://prozorro.gov.ua/uk/tender/UA-2026-03-13-008684-a</t>
  </si>
  <si>
    <t>ФОП ЗВЕРЄВ ОЛЕГ ОЛЕКСІЙОВИЧ</t>
  </si>
  <si>
    <t>ДК 021:2015: 70220000-9 — Послуги з надання в оренду чи лізингу нежитлової нерухомості. Послуги з розміщення продуктових наборів, гігієнічних наборів, товарів для побутових потреб внутрішньо-переміщених або евакуйованих осіб.</t>
  </si>
  <si>
    <t>UA-2026-03-17-015671-a</t>
  </si>
  <si>
    <t>ДК 021:2015: 41110000-3 — Питна вода. Вода питна для облаштування приміщень для розміщення внутрішньо-переміщених та/або евакуйованих осіб у м. Чернівці</t>
  </si>
  <si>
    <t xml:space="preserve">ФОП МАЗУР МАРІЯ АДОЛЬФІВНА
</t>
  </si>
  <si>
    <t>UA-2026-03-13-008274-a</t>
  </si>
  <si>
    <t>Бензин А-95 (Євро 5), талон; Дизельне паливо (Євро 5), талон ДК 021:2015: 09130000-9 — Нафта і дистиляти</t>
  </si>
  <si>
    <t>ТОВ "Будівельна фірма БУДІНВЕСТАЛЬЯНС"</t>
  </si>
  <si>
    <t>годин</t>
  </si>
  <si>
    <t>44520690</t>
  </si>
  <si>
    <t>Роботи з розробки та виготовлення проєктно-кошторисної документації по об’єкту: «Реконструкція будівлі гуртожитку під житлові квартири за адресою: Одеська обл., Березівський р-н, селище Миколаївка, вул. Центральна, будинок 7-Б» (код за ДК 021:2015 – 71320000-7 Послуги з інженерного проектування)</t>
  </si>
  <si>
    <t>Проєктно-кошторисна документація</t>
  </si>
  <si>
    <t>https://prozorro.gov.ua/uk/tender/UA-2026-03-24-009041-a</t>
  </si>
  <si>
    <t xml:space="preserve">КП "ШАХОВЕ-2016" </t>
  </si>
  <si>
    <t xml:space="preserve">Нафта і дистиляти ДК 021:2015: 09130000-9 — Нафта і дистиляти </t>
  </si>
  <si>
    <t>1500
6000</t>
  </si>
  <si>
    <t xml:space="preserve">Бензин А-95
Дизельне паливо </t>
  </si>
  <si>
    <t>ТОВ "ЛІДСТАР ТРЕЙД"</t>
  </si>
  <si>
    <t>ТОВ "ДРАЙВ ПЕТРОЛ"</t>
  </si>
  <si>
    <t>Заклад загальної середньої освіти гімназія №7 Дружківської міської ради Донецької області</t>
  </si>
  <si>
    <t>32654545</t>
  </si>
  <si>
    <t>UA-2026-03-17-013703-a</t>
  </si>
  <si>
    <t>Бензин А-95 (Євро 5), талон.ДК 021:2015: 09130000-9 — Нафта і дистиляти</t>
  </si>
  <si>
    <t>3170</t>
  </si>
  <si>
    <t>А-95 бензин</t>
  </si>
  <si>
    <t>UA-2026-03-13-013045-a</t>
  </si>
  <si>
    <t>ТОВ "АВТОШИНИ-ПРОЗОРО"</t>
  </si>
  <si>
    <t>https://prozorro.gov.ua/tender/UA-2026-03-23-007930-a</t>
  </si>
  <si>
    <t>КП "Комунальник"</t>
  </si>
  <si>
    <t>ДК 021:2015: 09310000-5 — Електрична енергія</t>
  </si>
  <si>
    <t>ТОВ  "ЕНЕРГЕТИЧНА КОМПАНІЯ "ІНСОЛ"</t>
  </si>
  <si>
    <t>42834213</t>
  </si>
  <si>
    <t xml:space="preserve">Електрична енергія </t>
  </si>
  <si>
    <t>https://prozorro.gov.ua/uk/tender/UA-2026-03-09-012270-a</t>
  </si>
  <si>
    <t>ТОВ «УКРПЕТРОЛЦЕНТР»</t>
  </si>
  <si>
    <t>UA-2026-03-24-000112-a</t>
  </si>
  <si>
    <t>Бензин марки А-95 в талонах 
Дизельне паливо в талонах</t>
  </si>
  <si>
    <t>ДП "Дніпропетровський регіональний державний науково-технічний центр стандартизації, метрології та сертифікації"</t>
  </si>
  <si>
    <t>ФОП Сугак Олексій Юрійович</t>
  </si>
  <si>
    <t>ТОВ "СТМ-Фарм" (вартість договору 163,26 тис. грн)</t>
  </si>
  <si>
    <t>ТОВ "Юрія-Фарм"</t>
  </si>
  <si>
    <t>ТОВ "АМЕТРИН-ФК"</t>
  </si>
  <si>
    <t>https://zakupivli.pro/gov/plans/ua-p-2026-03-20-017118-a</t>
  </si>
  <si>
    <t>Лот1 - ФОП Малиш Л.В, 
Лот 2 - ТОВ Провіденс Медіка, 
Лот 4 - ФОП Дубровіна Н.В., 
Лот5 - ТОВ Лабсвіт, 
Лот10 - ТОВ ХЛР</t>
  </si>
  <si>
    <t xml:space="preserve">ТОВ «КУБІК ГРУП» </t>
  </si>
  <si>
    <t>Послуги з  відпочинку та оздоровлення дітей Часовоярської міської територіальної громади  ДК021:2015-55240000-4 "Послуги центрів та будинків відпочинку"</t>
  </si>
  <si>
    <t>ТОВ "Агротрансгрупа"</t>
  </si>
  <si>
    <t>UA-2026-03-20-003961-a</t>
  </si>
  <si>
    <t>Екскаватор одноківшевий самохідний колісний Hyundai R180W-9S ДК021:2015-43260000-3 "Механічні лопати, екскаватори та ковшові навантажувачі, гірнича техніка"</t>
  </si>
  <si>
    <t>ТОВ  ТД "Альфатех"</t>
  </si>
  <si>
    <t xml:space="preserve">Екскаватор одноківшевий самохідний колісний Hyundai R180W-9S </t>
  </si>
  <si>
    <t>UA-2026-03-20-008630-a</t>
  </si>
  <si>
    <t>ТОВ "АФАРМА"</t>
  </si>
  <si>
    <t>https://prozorro.gov.ua/uk/tender/UA-2026-03-22-000240-a</t>
  </si>
  <si>
    <t>ПП "УПРАВЛЯЮЧА КОМПАНІЯ "ДОБРОБУТ ЛАЗУРНИЙ"
ФОП "МАЛЬЦЕВ ОЛЕКСІЙ ОЛЕКСАНДРОВИЧ"
ТОВ "Управляюча компанія "СБ Комфорт"</t>
  </si>
  <si>
    <t>ПП "УПРАВЛЯЮЧА КОМПАНІЯ "ДОБРОБУТ СОЦМІСТО"</t>
  </si>
  <si>
    <t>https://prozorro.gov.ua/uk/tender/UA-2026-03-24-003769-a</t>
  </si>
  <si>
    <t>Автомобіль броньований (з панцерним захистом), код ДК 021:2015: 34130000-7 - Мототранспортні вантажні засоби</t>
  </si>
  <si>
    <t>https://prozorro.gov.ua/uk/tender/UA-2026-03-23-015096-a</t>
  </si>
  <si>
    <t>ТОВ "НАУКОВО-ВИРОБНИЧЕ ПІДПРИЄМСТВО "СВЯТОВІТ-ЛТД"</t>
  </si>
  <si>
    <t>https://prozorro.gov.ua/uk/tender/UA-2026-03-23-015567-a</t>
  </si>
  <si>
    <t>КВП "Краматорський водоканал"</t>
  </si>
  <si>
    <t>Роботи з виконання проєктної документації по об’єкту «Аварійно-відновлювальні роботи (капітальний ремонт) методом відновлення полімерним рукавом каналізаційного колектору Д 300 мм по вул. Д. Мазура в м. Краматорськ, Донецької області, пошкодженого в результаті збройної агресії РФ»</t>
  </si>
  <si>
    <t>ТІМЧЕНКО ОКСАНА ВОЛОДИМИРІВНА</t>
  </si>
  <si>
    <t>https://prozorro.gov.ua/uk/tender/UA-2026-03-18-008494-a</t>
  </si>
  <si>
    <t>Фарба для дорожньої розмітки (44810000-1 - Фарби)</t>
  </si>
  <si>
    <t>https://prozorro.gov.ua/uk/tender/UA-2026-03-23-006318-a</t>
  </si>
  <si>
    <t>242143.09</t>
  </si>
  <si>
    <t>ТОВ "МОСТОВА ЛАБОРАТОРІЯ №1"</t>
  </si>
  <si>
    <t>44013066
2812402637
45500942</t>
  </si>
  <si>
    <t>ТОВ "Виробнича група "Нова основа"</t>
  </si>
  <si>
    <t>https://prozorro.gov.ua/uk/tender/UA-2026-02-27-006678-a</t>
  </si>
  <si>
    <t>UA-2026-03-21-000671-a</t>
  </si>
  <si>
    <t>ДК 021:2015: 60180000-3 — Прокат вантажних транспортних засобів із водієм для перевезення товарів. Послуги з перевезення продуктових наборів, гігієнічних наборів, товарів для побутових потреб внутрішньо-переміщених або евакуйованих осіб</t>
  </si>
  <si>
    <t>ДК 021:2015: 39290000-1 — Фурнітура різна. Інформаційні поверхні з друком,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</si>
  <si>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UA-2026-03-26-014547-a</t>
  </si>
  <si>
    <t>ДК 021:2015: 55240000-4 — Послуги центрів і будинків відпочинку. Послуги з відпочинку та оздоровлення,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</si>
  <si>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оздоровлення</t>
  </si>
  <si>
    <t>UA-2026-03-24-015207-a</t>
  </si>
  <si>
    <t>ДК 021:2015: 22450000-9 — Друкована продукція з елементами захисту. Друкована продукція, придбання якої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</si>
  <si>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UA-2026-03-23-015157-a</t>
  </si>
  <si>
    <t>UA-2026-01-20-001367-a</t>
  </si>
  <si>
    <t>2272401083
30305401
2629006065
41139172
42820893</t>
  </si>
  <si>
    <t>Комунальне некомерційне підприємство "Мирноградська центральна міська лікарня" Мирноградської міської ради</t>
  </si>
  <si>
    <t>ДК 021:2015:33600000-6 Фармацевтична продукція</t>
  </si>
  <si>
    <t>лікарські засоби для лікування захворювань крові,торганів кровотворення та захворювань серцево-судинної системи</t>
  </si>
  <si>
    <t>https://prozorro.gov.ua/tender/UA-2026-03-31-008350-a</t>
  </si>
  <si>
    <t>Послуги з технічного обслуговування та/або ремонту ТЗ (ДК 021:2015: 50110000-9 Послуги з ремонту і технічного обслуговування мототранспортних засобів і супутнього обладнання)</t>
  </si>
  <si>
    <t>для забезпечення безперебійної роботи автомобілів сільської ради</t>
  </si>
  <si>
    <t>UA-2026-03-27-001890-a</t>
  </si>
  <si>
    <t>КНП "ЦПМД КМР"</t>
  </si>
  <si>
    <t>Стоматологічне обладнання (ДК 021:2015: 33190000-8 – «Медичне обладнання та вироби медичного призначення різні»)</t>
  </si>
  <si>
    <t>стоматологічна установка з комплектуючими,камера УФ та стоматологічні меблі для кабінету</t>
  </si>
  <si>
    <t>КНП "ЦМКЛ" Дружківської міської ради</t>
  </si>
  <si>
    <t>Бензин А95-Євро5, код ДК 021:2015 09132000-3 Бензин; Дизельне паливо Євро 5, код ДК 021:2015 09134200-9 Дизельне паливо, «код за ДК 021:2015 09130000-9 Нафта і дистиляти»</t>
  </si>
  <si>
    <t>3370</t>
  </si>
  <si>
    <t>А-95 бензин, дизель</t>
  </si>
  <si>
    <t>UA-2026-03-27-006500-a</t>
  </si>
  <si>
    <t>TOYOTA HILUX спеціалізований вантажний пікап обладнаний панцеровим захистом ПЗСА-4 (автомобіль - 2023 року виробництва) з номером шасі (VIN) MR0BA3CD100180242, клас бронювання ПЗСА-4 (згідно з ДСТУ 3975-2000) «Захист панцеровий спеціалізованих автомобілів» (захист від кулі зі сталевою серцевиною в сталевій оболонці 7,62 мм, 57-Н-323 з гвинтівки СВД та кулі зі сталевим загартованим осереддям в сталевій оболонці 5,45 мм, 7Н10 автомату АК-74)</t>
  </si>
  <si>
    <t>ТОВ " АВТО ІМПОРТ ІНВЕСТ"</t>
  </si>
  <si>
    <t>44175103</t>
  </si>
  <si>
    <t>1</t>
  </si>
  <si>
    <t>Мототранспортні вантажні засоби</t>
  </si>
  <si>
    <t>UA-2026-03-30-007738-a</t>
  </si>
  <si>
    <t>Бензин</t>
  </si>
  <si>
    <t>43699122</t>
  </si>
  <si>
    <t>https://prozorro.gov.ua/uk/tender/UA-2026-03-26-005284-a</t>
  </si>
  <si>
    <t>Костянтинівська міська військова адміністрація Краматорського району Донецької області</t>
  </si>
  <si>
    <t>Система завади дронів (РЕБ) Raccoon Annihilator на 16 діапазонів (від 200 до 1100 мГц + від 1,1 до 5,8 гГц)</t>
  </si>
  <si>
    <t xml:space="preserve">ДК 021:2015: 35730000-0 — Електронні бойові комплекси та засоби радіоелектронного захисту
</t>
  </si>
  <si>
    <t>Кібенок Тетяна Ігорівна</t>
  </si>
  <si>
    <t>UA-2026-02-09-014567-a</t>
  </si>
  <si>
    <t>дизельне паливо (Євро 5), ALL AZS, талони</t>
  </si>
  <si>
    <t>UA-2026-03-31-006051-a</t>
  </si>
  <si>
    <t>UA-2026-03-27-011741-a</t>
  </si>
  <si>
    <t xml:space="preserve"> ДК 021:2015: 03410000-7 – Деревина</t>
  </si>
  <si>
    <t>продукція для забезпечення інженерно-технічних заходів із захисту об’єктів критичної інфраструктури (автомобільних доріг) для безпечного переміщення транспортних засобів та населення в період воєнного стану - облаштування антидронового захисту автомобільних доріг Слов’янської міської територіальної громади (лісоматеріали круглі)</t>
  </si>
  <si>
    <t>https://prozorro.gov.ua/uk/tender/UA-2026-03-30-009647-a</t>
  </si>
  <si>
    <t>полуги з постачання гарячої води</t>
  </si>
  <si>
    <t>https://zakupivli.pro/gov/tenders/ua-2026-03-24-008242-a</t>
  </si>
  <si>
    <t>шина спеціальна 7,5/20
шина спеціальна 440/80-28 (16,90-28)
шина автомобільна 315/80 R 22,5</t>
  </si>
  <si>
    <t>Електрична енергія з послугою розподілу (код 09310000-5 "Електрична енергія" національного класифікатора України ДК 021:2015 «Єдиний закупівельний словник»)</t>
  </si>
  <si>
    <t>ТОВ СКАЙ СОФТ</t>
  </si>
  <si>
    <t>кВт/год</t>
  </si>
  <si>
    <t>Забезпечення електричною енергією установи та організації селищної ради  на 2025 рік.</t>
  </si>
  <si>
    <t>https://zakupivli.pro/gov/tenders/ua-2026-03-06-007605-a/lot-299980bc80264481afb1f6baf03377f4</t>
  </si>
  <si>
    <t xml:space="preserve">ПП "ЯРО-БУД"
</t>
  </si>
  <si>
    <t>ДК 021:2015 45450000-6 Інші завершальні будівельні роботи</t>
  </si>
  <si>
    <t>Реконструкція зовнішніх електромереж у зв'язку із збільшенням дозволеної електропотужності для будівель таспоруд за адресою : 67000, Одеська обл., Березівський р-н, селище Миколаївка, вул. Незалежності 10</t>
  </si>
  <si>
    <t>https://prozorro.gov.ua/uk/tender/UA-2026-03-26-007359-a</t>
  </si>
  <si>
    <t>ДК 021:2015 71520000-9</t>
  </si>
  <si>
    <t>Технічний нагляд, за виконанням ремонтних робіт: «Капітальний ремонту спального корпусу Літера Б в орендованій будівлі за адресою: Одеська область, Березівський район, с-ще Миколаївка, вул. Незалежності,10</t>
  </si>
  <si>
    <t>https://prozorro.gov.ua/uk/tender/UA-2026-03-30-012083-a</t>
  </si>
  <si>
    <t>Комунальне некомерційне підприємство "Родинська міська лікарня"</t>
  </si>
  <si>
    <t>ФОП Дулін Михайло Олександрович</t>
  </si>
  <si>
    <t>https://prozorro.gov.ua/uk/tender/UA-2026-03-26-006404-a</t>
  </si>
  <si>
    <t>ДК 021:2015: 65000000-3 — Комунальні послуги</t>
  </si>
  <si>
    <t>https://prozorro.gov.ua/uk/tender/UA-2026-03-26-007824-a</t>
  </si>
  <si>
    <t>ДК 021:2015: 60130000-8 — Послуги спеціалізованих автомобільних перевезень пасажирів. Послуги з підвезення дітей до Навчально-виховного комплексу №1 Покровської міської ради Донецької області, релокованого у м. Дніпро</t>
  </si>
  <si>
    <t>ТОВ"ЛЮВІМАР"</t>
  </si>
  <si>
    <t>ФОП СЕРЕДА ІГОР ЄВГЕНОВИЧ</t>
  </si>
  <si>
    <t>Соціальна послуга адаптації ветеранів війни та членів їх сімей</t>
  </si>
  <si>
    <t>https://prozorro.gov.ua/uk/tender/UA-2026-03-31-003334-a</t>
  </si>
  <si>
    <t>ПАТ ЛІКУВАЛЬНО-ОЗДОРОВЧИХ ЗАКЛАДІВ "МИРГОРОДКУРОРТ"</t>
  </si>
  <si>
    <t>85320000-8 — Соціальні послуги. Надання соціальних послуг шляхом соціального замовлення та компенсації надавачам вартості соціальних послуг</t>
  </si>
  <si>
    <t>«Поточний ремонт житлового будинку, пошкодженого внаслідок збройної агресії, за адресою: пр. Незалежності, 15, в м. Краматорськ, Донецької області», (ДК 021:2015: 45260000-7 Покрівельні роботи та інші спеціалізовані будівельні роботи)</t>
  </si>
  <si>
    <t>https://prozorro.gov.ua/uk/tender/UA-2026-03-25-011462-a</t>
  </si>
  <si>
    <t>«Поточний ремонт житлового будинку, пошкодженого внаслідок збройної агресії, за адресою: вул. С. Чубенка, 1, в м. Краматорськ, Донецької області» (ДК 021:2015: 45260000-7 — Покрівельні роботи та інші спеціалізовані будівельні роботи)</t>
  </si>
  <si>
    <t>https://prozorro.gov.ua/uk/tender/UA-2026-03-26-007336-a</t>
  </si>
  <si>
    <t>«Поточний ремонт житлового будинку, пошкодженого внаслідок збройної агресії, за адресою: вул. В. Стуса, 54, в м. Краматорськ, Донецької області» (ДК 021:2015: 45260000-7 Покрівельні роботи та інші спеціалізовані будівельні роботи)</t>
  </si>
  <si>
    <t>https://prozorro.gov.ua/uk/tender/UA-2026-03-31-006295-a</t>
  </si>
  <si>
    <t>«Нове будівництво модульної твердопаливної котельної на території КНП «Міська лікарня №3» Краматорської міської ради за адресою: вул. О. Тихого, 17» (коригування)</t>
  </si>
  <si>
    <t>https://prozorro.gov.ua/uk/tender/UA-2026-03-26-005955-a</t>
  </si>
  <si>
    <t>Здійснення технічного нагляду під час будівництва об’єкту: «Реконструкція внутрішніх підвальних приміщень для облаштування захисної споруди цивільного захисту (протирадіаційне укриття) в будівлі амбулаторії №4 КНП «ЦПМСД №1» Краматорської міської ради, розташованої за адресою: Донецька область, м. Краматорськ, вул. О. Тихого, 17»</t>
  </si>
  <si>
    <t>https://prozorro.gov.ua/uk/tender/UA-2026-03-26-007396-a</t>
  </si>
  <si>
    <t>ВА223471</t>
  </si>
  <si>
    <t>Труба профільна, кутик ДК 021:2015:44330000-2 Будівельні прути, стрижні, дроти та профілі</t>
  </si>
  <si>
    <t>https://prozorro.gov.ua/uk/tender/UA-2026-03-25-012335-a</t>
  </si>
  <si>
    <t>ДК 021:2015: 33140000-3 - Медичні матеріали (НК 024:2023: 44990 - Лейкопластир для поверхневих ран, НК 031:2024: M0501 ХІРУРГІЧНІ ПЛАСТИРІ; НК 024:2023: 38000 - Нитка хірургічна поліамідна, мононитка, НК 031:2024: H0102010101 ПОЛІАМІДНИЙ МОНОФІЛАМЕНТ З ГОЛКОЮ)</t>
  </si>
  <si>
    <t>ФОП КУГАЙ ОЛЕНА АНДРІЇВНА</t>
  </si>
  <si>
    <t>https://prozorro.gov.ua/uk/tender/UA-2026-03-26-005179-a</t>
  </si>
  <si>
    <t>Засіб для миття поверхонь код ДК 021:2015: 39830000-9 Продукція для чищення</t>
  </si>
  <si>
    <t>https://prozorro.gov.ua/uk/tender/UA-2026-03-31-003408-a</t>
  </si>
  <si>
    <t>Дріт сталевий (за кодом ДК 021:2015-44330000-2 «Будівельні прути, стрижні, дроти та профілі»)</t>
  </si>
  <si>
    <t>https://prozorro.gov.ua/uk/tender/UA-2026-03-24-012310-a</t>
  </si>
  <si>
    <t>ТОВ "БОНТОН-ТРЕЙД"</t>
  </si>
  <si>
    <t>Підрядні роботи по об'єкту: «Капітальний ремонт теплотраси від житлового будинку по вул. Дніпровська, 3 до житлового будинку по вул. Дніпровська, 5, м. Краматорськ. Підготовка об'єктів до опалювального сезону». Коригування. (ДК 021: 2015 45453000-7 Капітальний ремонт і реставрація)</t>
  </si>
  <si>
    <t>https://prozorro.gov.ua/uk/tender/UA-2026-03-26-010831-a</t>
  </si>
  <si>
    <t>ТОВ "Миком ЛТД"</t>
  </si>
  <si>
    <t>ТОВ "Ескоінжиніринг"</t>
  </si>
  <si>
    <t>ФОП Сухомлінова Олена Вікторівна</t>
  </si>
  <si>
    <t>ТОВ "ДНІПРОМЕТИЗ ТАС"</t>
  </si>
  <si>
    <t xml:space="preserve">ТОВ "НВФ "ВІКОНТ"
</t>
  </si>
  <si>
    <t>ДК 021:2015: 75240000-0 — Послуги із забезпечення громадської безпеки, охорони правопорядку та громадського порядку. Послуги з охорони публічної безпеки порядку для облаштування приміщень для розміщення внутрішньо-переміщених та/або
евакуйованих осіб</t>
  </si>
  <si>
    <t>UA-2026-03-27-011003-a</t>
  </si>
  <si>
    <t xml:space="preserve">Житлово - комунальне підприємство Маріупольської міської ради «Азовжитлокомплекс»
</t>
  </si>
  <si>
    <t>ДК 021:2015: 55240000-4 — Послуги центрів і будинків відпочинку. Послуги відпочинку дітей,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</si>
  <si>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UA-2026-03-31-011971-a</t>
  </si>
  <si>
    <t xml:space="preserve">ДП "САНАТОРІЙ "МОРШИНКУРОРТ" ПАТ ЛІКУВАЛЬНО - ОЗДОРОВЧИХ ЗАКЛАДІВ ПРОФСПІЛОК УКРАЇНИ "УКРПРОФОЗДОРОВНИЦЯ"
</t>
  </si>
  <si>
    <t xml:space="preserve">ТОВ "ФРЕШ ОРГАНІК КОФІ"
</t>
  </si>
  <si>
    <t xml:space="preserve">ТОВ "БТК“МІРА"
</t>
  </si>
  <si>
    <t>UA-2026-03-31-011097-a</t>
  </si>
  <si>
    <t>Послуги з надання в користування програмним продуктом Microsoft 365 Business Premium</t>
  </si>
  <si>
    <t>ДК 021:2015:72260000-5: Послуги, пов’язані з програмним забезпеченням</t>
  </si>
  <si>
    <t>https://prozorro.gov.ua/uk/tender/UA-2026-04-07-004729-a</t>
  </si>
  <si>
    <t>Розробка та виготовлення проєктно-кошторисної документації з отриманням позитивного експертного звіту щодо проєктної документації по об'єкту: "Нове будівництво споруди подвійного призначення з захисними властивостями ПРУ для орендованої будівлі Літера А, Комунальної установи "Центр надання соціальних послуг" Селидівської міської ради адресою: 67000, Одеська обл., Березівський р-н, селище Миколаївка, вул Карпішина 5</t>
  </si>
  <si>
    <t>https://prozorro.gov.ua/uk/tender/UA-2026-04-06-013417-a</t>
  </si>
  <si>
    <t>Розробка та виготовлення проєктно-кошторисної документації з отриманням позитивного експертного звіту щодо проєктної документації по об'єкту: "Нове будівництво споруди подвійного призначення з захисними властивостями ПРУ для спальних корпусів (Літера А та Літера Б) по вул. Незалежності 10, в селищі Миколаївка, Березівського району, Одеської області, Комунальної установи "Центр надання соціальних послуг" Селидівської міської ради"</t>
  </si>
  <si>
    <t>https://prozorro.gov.ua/uk/tender/UA-2026-04-07-000761-a</t>
  </si>
  <si>
    <t>Розробка та виготовлення проєктно-кошторисної документації з отриманням позитивного експертного звіту щодо проєктної документації по об'єкту: "Будівництво модульної котельні, на території за адресою: 67000, Одеська обл., Березівський р-н, селище Миколаївка, вул. Незалежності 10"</t>
  </si>
  <si>
    <t>https://prozorro.gov.ua/uk/tender/UA-2026-04-07-002022-a</t>
  </si>
  <si>
    <t>Розробка та виготовлення проєктно-кошторисної документації з отриманням позитивного експертного звіту щодо проєктної документації по об'єкту: "Реконструкція елементів благоустрою території на земельній ділянці орендованої будівлі Літера А, Комунальної установи "Центр надання соціальних послуг" Селидівської міської ради за адресою: 67000, Одеська обл., Березівський р-н, селище Миколаївка, вул Карпішина 5"</t>
  </si>
  <si>
    <t>https://prozorro.gov.ua/uk/tender/UA-2026-04-07-004046-a</t>
  </si>
  <si>
    <t>Розробка та виготовлення проєктно-кошторисної документації з отриманням позитивного експертного звіту щодо проєктної документації по об'єкту: "Реконструкція елементів благоустрою земельної ділянки спальних корпусів (Літера А та Літера Б) по вул. Незалежності 10, в селищі Миколаївка, Березівського району, Одеської області, Комунальної установи "Центр надання соціальних послуг" Селидівської міської ради"</t>
  </si>
  <si>
    <t>https://prozorro.gov.ua/uk/tender/UA-2026-04-07-004288-a</t>
  </si>
  <si>
    <t>https://prozorro.gov.ua/uk/tender/UA-2026-04-08-009382-a</t>
  </si>
  <si>
    <t>ДК 021:2015 71320000-7  - Послуги з інженерного проектування. Розробка та виготовлення проєктно-кошторисної документації з отриманням позитивного експертного звіту щодо проєктної документації по об'єкту: "Нове будівництво споруди подвійного призначення з захисними властивостями ПРУ для орендованої будівлі Літера А, Комунальної установи "Центр надання соціальних послуг" Селидівської міської ради адресою: 67000, Одеська обл., Березівський р-н, селище Миколаївка, вул Карпішина 5"</t>
  </si>
  <si>
    <t>ДК 021:2015 71320000-7- Послуги з інженерного проектування. Розробка та виготовлення проєктно-кошторисної документації з отриманням позитивного експертного звіту щодо проєктної документації по об'єкту: "Нове будівництво споруди подвійного призначення з захисними властивостями ПРУ для спальних корпусів (Літера А та Літера Б) по вул. Незалежності 10, в селищі Миколаївка, Березівського району, Одеської області,  Комунальної установи "Центр надання соціальних послуг" Селидівської міської ради"</t>
  </si>
  <si>
    <t>ДК 021:2015 71320000-7- Послуги з інженерного проектування. Розробка та виготовлення проєктно-кошторисної документації з отриманням позитивного експертного звіту щодо проєктної документації по об'єкту: "Будівництво модульної котельні, на території за адресою: 67000, Одеська обл., Березівський р-н, селище Миколаївка, вул. Незалежності 10"</t>
  </si>
  <si>
    <t>ДК 021:2015 71320000-7 - Послуги з інженерного проектування. Розробка та виготовлення проєктно-кошторисної документації з отриманням позитивного експертного звіту щодо проєктної документації по об'єкту: "Реконструкція елементів благоустрою території на земельній ділянці орендованої будівлі Літера А, Комунальної установи "Центр надання соціальних послуг" Селидівської міської ради за адресою: 67000, Одеська обл., Березівський р-н, селище Миколаївка, вул Карпішина 5"</t>
  </si>
  <si>
    <t>ДК 021:2015 71320000-7 - Послуги з інженерного проектування. Розробка та виготовлення проєктно-кошторисної документації з отриманням позитивного експертного звіту щодо проєктної документації по об'єкту: "Реконструкція елементів благоустрою земельної ділянки спальних корпусів (Літера А та Літера Б) по вул. Незалежності 10, в селищі Миколаївка, Березівського району, Одеської області,  Комунальної установи "Центр надання соціальних послуг" Селидівської міської ради"</t>
  </si>
  <si>
    <t>ФОП БУНІШ ОЛЕНА ВАЛЕРІЇВНА</t>
  </si>
  <si>
    <t>ТОВ "КОРМЕД"</t>
  </si>
  <si>
    <t>ПАТ "Київстар"</t>
  </si>
  <si>
    <t>https://public-bid.com.ua/tender/28741957</t>
  </si>
  <si>
    <t>«Поточний ремонт житлового будинку, пошкодженого внаслідок збройної агресії, за адресою: пр-т Незалежності, 20, в м. Краматорськ, Донецької області»</t>
  </si>
  <si>
    <t>https://prozorro.gov.ua/uk/tender/UA-2026-04-01-006572-a</t>
  </si>
  <si>
    <t>«Поточний ремонт житлового будинку, пошкодженого внаслідок збройної агресії, за адресою: вул. Тріумфальна, 3, в м. Краматорськ, Донецької області»</t>
  </si>
  <si>
    <t>https://prozorro.gov.ua/uk/tender/UA-2026-04-01-011873-a</t>
  </si>
  <si>
    <t>«Поточний ремонт житлового будинку, пошкодженого внаслідок збройної агресії, за адресою: вул. Тріумфальна, 7, в м. Краматорськ, Донецької області» ДК 021:2015:45260000-7</t>
  </si>
  <si>
    <t>https://prozorro.gov.ua/uk/tender/UA-2026-04-02-007084-a</t>
  </si>
  <si>
    <t>«Поточний ремонт житлового будинку, пошкодженого внаслідок збройної агресії, за адресою: пр-т Незалежності, 26, в м. Краматорськ, Донецької області»</t>
  </si>
  <si>
    <t>https://prozorro.gov.ua/uk/tender/UA-2026-04-03-007423-a</t>
  </si>
  <si>
    <t>«Поточний ремонт житлового будинку, пошкодженого внаслідок збройної агресії, за адресою: вул. В. Стуса, 56, в м. Краматорськ, Донецької області» (ДК 021:2015: 45260000-7 — Покрівельні роботи та інші спеціалізовані будівельні роботи)</t>
  </si>
  <si>
    <t>https://prozorro.gov.ua/uk/tender/UA-2026-04-07-008345-a</t>
  </si>
  <si>
    <t>Поточний ремонт асфальтового покриття на автошляхах Краматорської міської територіальної громади (ДК 021:2015 45230000-8 Будівництво трубопроводів, ліній зв’язку та електропередач, шосе, доріг, аеродромів і залізних доріг, вирівнювання поверхонь)</t>
  </si>
  <si>
    <t>https://prozorro.gov.ua/uk/tender/UA-2026-04-07-008948-a</t>
  </si>
  <si>
    <t>«Поточний ремонт житлового будинку, пошкодженого внаслідок збройної агресії, за адресою: вул. В. Стуса, 3, в м. Краматорськ, Донецької області» (ДК 021:2015: 45260000-7 — Покрівельні роботи та інші спеціалізовані будівельні роботи)</t>
  </si>
  <si>
    <t>https://prozorro.gov.ua/uk/tender/UA-2026-04-07-010356-a</t>
  </si>
  <si>
    <t>ТОВ "НПО НТ "БУДШЛЯХМАШ"</t>
  </si>
  <si>
    <t>https://prozorro.gov.ua/uk/tender/UA-2026-04-01-004712-a</t>
  </si>
  <si>
    <t>Плитка для полу, плитка для стін код ДК 021:2015:44110000-4 Конструкційні матеріали</t>
  </si>
  <si>
    <t>https://prozorro.gov.ua/uk/tender/UA-2026-04-06-005449-a</t>
  </si>
  <si>
    <t>Сухі будівельні суміші код ДК 021:2015:44110000-4 Конструкційні матеріали</t>
  </si>
  <si>
    <t>https://prozorro.gov.ua/uk/tender/UA-2026-04-07-012817-a</t>
  </si>
  <si>
    <t>Обладнання для повітряних ліній електропередачі (за кодом ДК 021:2015 – 31680000-6 – «Електричне приладдя та супутні товари до електричного обладнання»)</t>
  </si>
  <si>
    <t>5700                972</t>
  </si>
  <si>
    <t>https://prozorro.gov.ua/uk/tender/UA-2026-04-03-011603-a</t>
  </si>
  <si>
    <t>Сітка шпалерна (ДК 021-2015 за кодом 39540000-9 – «Вироби різні з канату, мотузки, шпагату та сітки»)</t>
  </si>
  <si>
    <t>https://prozorro.gov.ua/uk/tender/UA-2026-04-07-011771-a</t>
  </si>
  <si>
    <t>КАТП 052810</t>
  </si>
  <si>
    <t>Дизельне паливо Євро 5, код ДК 021:2015:09130000-9 - Нафта і дистиляти</t>
  </si>
  <si>
    <t>https://prozorro.gov.ua/uk/tender/UA-2026-04-02-003636-a</t>
  </si>
  <si>
    <t>https://prozorro.gov.ua/uk/tender/UA-2026-04-07-008290-a</t>
  </si>
  <si>
    <t>ПМВВП "Протех"</t>
  </si>
  <si>
    <t>https://prozorro.gov.ua/uk/tender/UA-2026-04-07-009916-a</t>
  </si>
  <si>
    <t>ТОВ "ТОМАШ"</t>
  </si>
  <si>
    <t>ТОВ "ОДЕСПРОМПАК"</t>
  </si>
  <si>
    <t>кг
штуки</t>
  </si>
  <si>
    <t>ТОВ "ЕНЕРГО ТЕХ АЛЬЯНС"</t>
  </si>
  <si>
    <t>ТОВ "Талісман - Сервіс"</t>
  </si>
  <si>
    <t>КОМУНАЛЬНЕ ПІДПРИЄМСТВО "КОМУНСЕРВІС" КОСТЯНТИНІВСЬКОЇ МІСЬКОЇ РАДИ</t>
  </si>
  <si>
    <t>UA-2026-04-03-010153-a</t>
  </si>
  <si>
    <t>ФОП Півняк Вадим Григорович</t>
  </si>
  <si>
    <t>513,00</t>
  </si>
  <si>
    <t>Оренда частини нежитлового приміщення (300 кв м)</t>
  </si>
  <si>
    <t>UA-2026-04-01-010095-a</t>
  </si>
  <si>
    <t>1850
4000</t>
  </si>
  <si>
    <t xml:space="preserve">75,00
89,90    </t>
  </si>
  <si>
    <t xml:space="preserve">Бензин
Дизельне пальне </t>
  </si>
  <si>
    <t>UA-2026-03-31-000454-a</t>
  </si>
  <si>
    <t>Контейнери змінного типу під портальний сміттєвоз об’ємом 7 м3</t>
  </si>
  <si>
    <t>ДК 021:2015- 44610000-9 Цистерни, резервуари, контейнери та посудини високого тиску</t>
  </si>
  <si>
    <t>https://zakupivli.pro/gov/tenders/ua-2026-03-18-005944-a</t>
  </si>
  <si>
    <t>Ноутбуки</t>
  </si>
  <si>
    <t>ПП "ЛОГІСТІК-ХХІ"</t>
  </si>
  <si>
    <t>ДК 021:2015: 30210000-4 – Машини для обробки даних (апаратна частина)</t>
  </si>
  <si>
    <t>ТОВ "Нексус Трейдінг"</t>
  </si>
  <si>
    <t>5 422,50
27 949,98
9 750,00</t>
  </si>
  <si>
    <t>ФОП ЛИСЕНКО ЮЛІЯ ВОЛОДИМИРІВНА</t>
  </si>
  <si>
    <t>лабораторні  реактиви 
ЛОТ 9</t>
  </si>
  <si>
    <t>https://zakupivli.pro/gov/tenders/ua-2026-04-07-005888-a</t>
  </si>
  <si>
    <t xml:space="preserve">НСЗУ, власні кошти </t>
  </si>
  <si>
    <t>UA-2026-04-06-002987-a</t>
  </si>
  <si>
    <t xml:space="preserve">ФОП МУХОЯН АРТЕМ ОВАНЕСОВИЧ
</t>
  </si>
  <si>
    <t xml:space="preserve">МАРІУПОЛЬСЬКИЙ МІЖРАЙОННИЙ ВІДДІЛ УПРАВЛІННЯ ПОЛІЦІЇ ОХОРОНИ В ДОНЕЦЬКІЙ ОБЛАСТІ
</t>
  </si>
  <si>
    <t>ДК 021:2015: 55520000-1 — Кейтерингові послуги. Кейтерингові послуги,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</si>
  <si>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UA-2026-04-06-013858-a</t>
  </si>
  <si>
    <t>Роботи з розробки проєктно-кошторисної документації по об’єкту: «Нове будівництво споруди цивільного захисту (протирадіаційного укриття) на території ........ ……. ………  розташованого за адресою: Донецька область, м. Краматорськ, …….. …………»</t>
  </si>
  <si>
    <t>Роботи з розробки проєктно-кошторисної документації по об’єкту: «Нове будівництво споруди цивільного захисту (протирадіаційного укриття) на території ........ ……. ……… …. ……. …. розташованого за адресою: Донецька область, м. Краматорськ, ……..………… …..»</t>
  </si>
  <si>
    <t>КП " Центр соціально - психологічної реабілітації дітей в м. Слов’янську"</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</si>
  <si>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 арматури 6 мм, 12 мм)</t>
  </si>
  <si>
    <t>https://prozorro.gov.ua/uk/tender/UA-2026-04-08-004481-a</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</si>
  <si>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 : габіонів 1*1*1 м, 2*1,5*1 м, 2*2*2 м)</t>
  </si>
  <si>
    <t>https://prozorro.gov.ua/uk/tender/UA-2026-04-08-004649-a</t>
  </si>
  <si>
    <t>регулювання чисельності безпритульних тварин гуманними методами (послуги з відлову та стерилізації безпритульних тварин на території Слов'янської міської територіальної громади)</t>
  </si>
  <si>
    <t>https://prozorro.gov.ua/uk/tender/UA-2026-04-08-006364-a</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</si>
  <si>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 кілець КС 10.9, цегли керамічної 1НФ, А/В-Д-10 цемент ІФЦ ПЦ500 25 кг)</t>
  </si>
  <si>
    <t>https://prozorro.gov.ua/uk/tender/UA-2026-04-08-006971-a</t>
  </si>
  <si>
    <t xml:space="preserve"> ФОП СМАРАКОВА ВІКТОРІЯ ВІКТОРІВНА </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</si>
  <si>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цінностей:труб профільних 40*40*2мм 6 м)</t>
  </si>
  <si>
    <t>https://prozorro.gov.ua/uk/tender/UA-2026-04-08-009217-a</t>
  </si>
  <si>
    <t> 3541606157</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</si>
  <si>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 труб профільних 30*20*2мм 6 м)</t>
  </si>
  <si>
    <t>https://prozorro.gov.ua/uk/tender/UA-2026-04-08-009683-a</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</si>
  <si>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цінностей:щебню (5-20 мм), щебню (20-40 мм), піску)</t>
  </si>
  <si>
    <t>https://prozorro.gov.ua/uk/tender/UA-2026-04-08-010196-a</t>
  </si>
  <si>
    <t xml:space="preserve"> ФОП ВЛАСОВЕЦЬ СОФІЯ ЯРОСЛАВІВНА </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</si>
  <si>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 щебню (20-40 мм), піску)</t>
  </si>
  <si>
    <t>https://prozorro.gov.ua/uk/tender/UA-2026-04-08-010744-a</t>
  </si>
  <si>
    <t xml:space="preserve">ФОП БЄЛЯЄВ СЕРГІЙ ІГОРОВИЧ </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</si>
  <si>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цінностей:труб профільних 60*60*3мм)</t>
  </si>
  <si>
    <t>https://prozorro.gov.ua/uk/tender/UA-2026-04-08-011099-a</t>
  </si>
  <si>
    <t xml:space="preserve"> ФОП Кононенко Наталія Миколаївна </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</si>
  <si>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 труб 125мм)</t>
  </si>
  <si>
    <t>https://prozorro.gov.ua/uk/tender/UA-2026-04-08-011239-a</t>
  </si>
  <si>
    <t>послуги з поточного ремонту автомобільних доріг Слов'янської міської територіальної громади</t>
  </si>
  <si>
    <t>https://prozorro.gov.ua/uk/tender/UA-2026-04-13-005105-a</t>
  </si>
  <si>
    <t>ДК 021:2015: 80570000-0 Послуги з професійної підготовки у сфері підвищення кваліфікації</t>
  </si>
  <si>
    <t>https://prozorro.gov.ua/uk/tender/UA-2026-04-08-014568-a</t>
  </si>
  <si>
    <t>послуги з підготовки хімічно очищеної води та її циркуляції від котельної до Замовника</t>
  </si>
  <si>
    <t>https://zakupivli.pro/gov/tenders/ua-2026-01-15-006203-a</t>
  </si>
  <si>
    <t>метри</t>
  </si>
  <si>
    <t>послуги з підвищення кваліфікації осіб, відповідальних за ведення військового обліку</t>
  </si>
  <si>
    <t>ДК 021:2015: 50720000-8 Послуги з ремонту і технічного обслуговування систем центрального опалення</t>
  </si>
  <si>
    <t>ДК 021:2015: 45230000-8 Будівництво трубопроводів, ліній зв’язку та електропередач, шосе, доріг, аеродромів і залізничних доріг; вирівнювання поверхонь</t>
  </si>
  <si>
    <t>ДК021:2015: 44160000-9 Магістралі, трубопроводи, труби, обсадні труби, тюбінги та супутні вироби</t>
  </si>
  <si>
    <t>ДК 021:2015: 14210000-6 Гравій, пісок, щебінь і наповнювачі</t>
  </si>
  <si>
    <t>ДК 021:2015: 44330000-2 Будівельні прути, стрижні, дроти та профілі</t>
  </si>
  <si>
    <t>ДК 021:2015: 44310000-6: Вироби з дроту</t>
  </si>
  <si>
    <t>ДК 21:2015: 85200000-1 Ветеринарні послуги</t>
  </si>
  <si>
    <t>ДК021:2015: 44110000-4 Конструкційні матеріали</t>
  </si>
  <si>
    <t>ДК021:2015:44160000-9-Магістралі, трубопроводи, труби, обсадні труби, тюбінги та супутні вироби</t>
  </si>
  <si>
    <t>ДК 021:2015: 71340000-3 - Комплексні інженерні послуги</t>
  </si>
  <si>
    <t>Розроблення технічної документації з нормативної грошової оцінки земель</t>
  </si>
  <si>
    <t>https://prozorro.gov.ua/tender/UA-2026-04-08-011213-a</t>
  </si>
  <si>
    <t>45179093</t>
  </si>
  <si>
    <t>Бензин А-95 (Євро 5); Дизельне паливо (Євро 5), налив</t>
  </si>
  <si>
    <t>UA-P-2026-04-14-003271-a</t>
  </si>
  <si>
    <t>ДК 021:2015: 09130000-9 Нафта і дистиляти. Бензин А-95 (Євро 5); Дизельне паливо (Євро 5), налив</t>
  </si>
  <si>
    <t>https://zakupivli.pro/gov/tenders/ua-2026-04-14-005649-a/lot-ea2dc8ce869d40eca4233a9858344ed7</t>
  </si>
  <si>
    <t>Електрична енергія, вільні ціни, з розподілом (код ДК 09310000-5 Електрична енергія)</t>
  </si>
  <si>
    <t>UA-2026-04-10-006420-a Закупівля на prozorro.gov.ua</t>
  </si>
  <si>
    <t>Придбання медалей призначених для відзначення, нагородження</t>
  </si>
  <si>
    <t>ДК 021:2015: 18530000-3 — Подарунки та нагороди</t>
  </si>
  <si>
    <t>Послуги спеціалізованих автомобільних перевезень пасажирів код CPV за ДК 021:2015 - 60130000-8 (Послуги з підвезення дітей до Навчально-виховного комплексу №1 Покровської міської ради Донецької області, релокованого у м. Дніпро)</t>
  </si>
  <si>
    <t>Ноутбук Acer Aspire Lite AL15-72P (NX.D5HEU.002) Silver (ДК 021:2015-30210000-4-Машини для обробки даних (апаратна частина)</t>
  </si>
  <si>
    <t>https://prozorro.gov.ua/uk/tender/UA-2026-04-15-007559-a</t>
  </si>
  <si>
    <t>Покровська районна державна адміністрація Донецької області</t>
  </si>
  <si>
    <t>Гродівська селищна рада Покровського району Донецької області</t>
  </si>
  <si>
    <t>Послуги з технічного обслуговування та ремонту автомобільного транспорту</t>
  </si>
  <si>
    <t>ФОП Сметанкін Валерій Валентинович</t>
  </si>
  <si>
    <t>Послуги з технічного обслуговування та ремонту автомобільного транспорту (три автомобіля)</t>
  </si>
  <si>
    <t>https://prozorro.gov.ua/uk/tender/UA-2026-04-15-012947-a</t>
  </si>
  <si>
    <t>https://prozorro.gov.ua/uk/tender/UA-2026-04-13-007233-a</t>
  </si>
  <si>
    <t>https://prozorro.gov.ua/uk/tender/UA-2026-04-13-007317-a</t>
  </si>
  <si>
    <t>ДК 021:2015: 34110000-1 — Легкові автомобілі</t>
  </si>
  <si>
    <t>Легковий автомобіль (спеціалізований з місцем для перевезення осіб з обмеженими фізичними можливостями)</t>
  </si>
  <si>
    <t>https://prozorro.gov.ua/uk/tender/UA-2026-04-08-011665-a</t>
  </si>
  <si>
    <t>https://prozorro.gov.ua/uk/tender/UA-2026-04-10-009753-a</t>
  </si>
  <si>
    <t xml:space="preserve">ПП "ОККО-СЕРВІС"
</t>
  </si>
  <si>
    <t>75,00
90,00</t>
  </si>
  <si>
    <t>Підвезення дітей до Навчально-виховного комплексу №1 Покровської міської ради Донецької області, релокованого у м.Дніпро</t>
  </si>
  <si>
    <t>державний бюджет</t>
  </si>
  <si>
    <t xml:space="preserve">ТОВ "КОМФІ ТРЕЙД"
</t>
  </si>
  <si>
    <t>Світлодарська міська військова адміністрація Бахмутського району Донецької області</t>
  </si>
  <si>
    <t>Послуги  з  оздоровлення і відпочинку дітей, які потребують  особливої  уваги та підтримки в дитячих закладах, що містяться в Державному реєстрі майнових об’єктів оздоровлення та відпочинку дітей, розташованих в Закарпатській області, в населених пунктах, яким відповідно до Закону України “Про статус гірських населених пунктів в Україні” надається статус гірських (путівки)</t>
  </si>
  <si>
    <t>55240000-4 — Послуги центрів і будинків відпочинку</t>
  </si>
  <si>
    <t>https://prozorro.gov.ua/uk/plan/UA-P-2026-04-14-000486-a</t>
  </si>
  <si>
    <t>Торецька міська військова адмінінстрація Бахмутського району Донецької області</t>
  </si>
  <si>
    <t>09134200-9 Дизельне паливо</t>
  </si>
  <si>
    <t>https://prozorro.gov.ua/uk/tender/UA-2026-04-09-004251-a</t>
  </si>
  <si>
    <t>Комунальне некомерційне підприємство
"Центр первинної медико-санітарної допомоги" 
м. Торецька</t>
  </si>
  <si>
    <t>33750000-2 — Засоби для догляду за малюками</t>
  </si>
  <si>
    <t>https://prozorro.gov.ua/uk/tender/UA-2026-04-10-010093-a</t>
  </si>
  <si>
    <t xml:space="preserve">Пелюшки одноразові, 5 видів підгузків для дорослих	</t>
  </si>
  <si>
    <t>Управління з гуманітарних питаль Краматорської міської ради</t>
  </si>
  <si>
    <t>40476973</t>
  </si>
  <si>
    <t>відшкодування послуг з теплопостачання, відшкодування послуг з охорони приміщення</t>
  </si>
  <si>
    <t>https://prozorro.gov.ua/uk/tender/UA-2026-03-18-014381-a</t>
  </si>
  <si>
    <t>Краматорська районна державна адміністрація Донецької обласі</t>
  </si>
  <si>
    <t>ДК 021:2015: 65000000-3 Комунальні послуги. Відшкодування комунальних послуг.</t>
  </si>
  <si>
    <t xml:space="preserve">
44342307</t>
  </si>
  <si>
    <t xml:space="preserve">
44114680</t>
  </si>
  <si>
    <t>«Поточний ремонт житлового будинку, пошкодженого внаслідок збройної агресії, за адресою: б-р Краматорський, 36, в м. Краматорськ, Донецької області» (ДК 021:2015: 45260000-7 — Покрівельні роботи та інші спеціалізовані будівельні роботи)</t>
  </si>
  <si>
    <t>https://prozorro.gov.ua/uk/tender/UA-2026-04-08-008064-a</t>
  </si>
  <si>
    <t>«Поточний ремонт житлового будинку, пошкодженого внаслідок збройної агресії, за адресою: пр. Незалежності, 15, в м. Краматорськ, Донецької області»(ДК 021:2015: 45260000-7 Покрівельні роботи та інші спеціалізовані будівельні роботи)</t>
  </si>
  <si>
    <t>https://prozorro.gov.ua/uk/tender/UA-2026-04-10-003902-a</t>
  </si>
  <si>
    <t>Послуги з технічного нагляду за поточним ремонтом житлових будинків в м. Краматорськ, пошкоджених внаслідок збройної агресії. (ДК-021:2015-71520000-9 - Послуги з нагляду за виконанням будівельних робіт)</t>
  </si>
  <si>
    <t>https://prozorro.gov.ua/uk/tender/UA-2026-04-10-008821-a</t>
  </si>
  <si>
    <t>«Поточний ремонт житлового будинку, пошкодженого внаслідок збройної агресії, за адресою: вул. Героїв України, 31, в м. Краматорськ, Донецької області» (ДК 021:2015: 45260000-7 — Покрівельні роботи та інші спеціалізовані будівельні роботи)</t>
  </si>
  <si>
    <t>https://prozorro.gov.ua/uk/tender/UA-2026-04-14-008051-a</t>
  </si>
  <si>
    <t>ДК 021:2015: 33190000-8 - Медичне обладнання та вироби медичного призначення різні</t>
  </si>
  <si>
    <t>https://prozorro.gov.ua/uk/tender/UA-2026-04-08-002434-a</t>
  </si>
  <si>
    <t>ДК 021:2015 – 33110000-4 - Візуалізаційне обладнання для потреб медицини, стоматології та ветеринарної медицини (НК 024:2023: 16604 - Рентгенівська трубка, НК 031:2024: Z11039012 ТРУБКИ РЕНТГЕНІВСЬКІ ЗІБРАНІ)</t>
  </si>
  <si>
    <t>https://prozorro.gov.ua/uk/tender/UA-2026-04-09-007745-a</t>
  </si>
  <si>
    <t>Матеріали та комплектуючі для меблів ДК 021:2015:44190000-8 Конструкційні матеріали різні</t>
  </si>
  <si>
    <t>https://prozorro.gov.ua/uk/tender/UA-2026-04-13-005957-a</t>
  </si>
  <si>
    <t>https://prozorro.gov.ua/uk/tender/UA-2026-04-14-012131-a</t>
  </si>
  <si>
    <t>ФОП Білецька Анна Миколаївна</t>
  </si>
  <si>
    <t>Шини для транспортних засобів. Код згідно ДК 021:2015 : 34350000-5 - Шини для транспортних засобів великої та малої тоннажності</t>
  </si>
  <si>
    <t>https://prozorro.gov.ua/uk/tender/UA-2026-04-13-000737-a</t>
  </si>
  <si>
    <t>Дизельне паливо Євро 5. Код ДК 021:2015: 09130000-9 - Нафта і дистиляти</t>
  </si>
  <si>
    <t>https://prozorro.gov.ua/uk/tender/UA-2026-04-14-006860-a</t>
  </si>
  <si>
    <t>https://prozorro.gov.ua/uk/tender/UA-2026-04-14-008344-a</t>
  </si>
  <si>
    <t>ТОВ "СЛАВДОРСТРОЙ"</t>
  </si>
  <si>
    <t xml:space="preserve">ТОВ ДИАД-ЛОГІСТИК
</t>
  </si>
  <si>
    <t xml:space="preserve">ТОВ "ВАН ПРОДЖЕКТ"
</t>
  </si>
  <si>
    <t xml:space="preserve">ФОП Столяр Володимир Олександрович
</t>
  </si>
  <si>
    <t xml:space="preserve">ФОП Галенко Валерій Володимирович
</t>
  </si>
  <si>
    <t xml:space="preserve">ТОВ "24 ПРІНТ"
</t>
  </si>
  <si>
    <t xml:space="preserve">ТОВ "МЕЛСІТІ"
</t>
  </si>
  <si>
    <t>ФОП "МАЛЬЦЕВ ОЛЕКСІЙ ОЛЕКСАНДРОВИЧ"</t>
  </si>
  <si>
    <t xml:space="preserve">
2812402637</t>
  </si>
  <si>
    <t>«Поточний ремонт житлового будинку, пошкодженого внаслідок збройної агресії, за адресою: вул. Героїв України, 28, в м. Краматорськ, Донецької області» (ДК 021:2015: 45260000-7 — Покрівельні роботи та інші спеціалізовані будівельні роботи)</t>
  </si>
  <si>
    <t>https://prozorro.gov.ua/uk/tender/UA-2026-04-15-006684-a</t>
  </si>
  <si>
    <t>«Поточний ремонт житлового будинку, пошкодженого внаслідок збройної агресії, за адресою: пр. Незалежності, 9, в м. Краматорськ, Донецької області» (ДК 021:2015: 45260000-7 — Покрівельні роботи та інші спеціалізовані будівельні роботи)</t>
  </si>
  <si>
    <t>https://prozorro.gov.ua/uk/tender/UA-2026-04-15-011663-a</t>
  </si>
  <si>
    <t>«Поточний ремонт житлового будинку, пошкодженого внаслідок збройної агресії, за адресою: вул. Богдана Хмельницького, 13, в м. Краматорськ, Донецької області» (ДК 021:2015: 45260000-7 — Покрівельні роботи та інші спеціалізовані будівельні роботи)</t>
  </si>
  <si>
    <t>Роботи з коригування проектно-кошторисної документації по об'єкту: "Рекнструкція внутрішніх підвальних приміщень для облаштування захисної споруди цивільного захисту (протирааційне укриття) в будівлі амбулаторії "4 КНП "ЦПМСД №1" Краматорської міської ради, розташованої за адресою: Донецька область, м. Краматорськ, вул. О.Тихого, 17"</t>
  </si>
  <si>
    <t>https://prozorro.gov.ua/uk/tender/UA-2026-04-20-005873-a</t>
  </si>
  <si>
    <t>ТОВ "БАСКО"</t>
  </si>
  <si>
    <t>ФОП "ОНІЩЕНКО ГАННА ПИЛИПІВНА"</t>
  </si>
  <si>
    <t>ФОП "ПРИЙМЕНКО ДЕНИС МИКОЛАЙОВИЧ"</t>
  </si>
  <si>
    <t>Електромонтажні матеріали та електричне приладдя в асортименті код ДК 021:2015:31680000-6 Електричне приладдя та супутні товари до електричного обладнання</t>
  </si>
  <si>
    <t>https://prozorro.gov.ua/uk/tender/UA-2026-04-15-004599-a</t>
  </si>
  <si>
    <t>ДК 021:2015: 34110000-1 - Легкові автомобілі (Легковий автомобіль)</t>
  </si>
  <si>
    <t>https://prozorro.gov.ua/uk/tender/UA-2026-04-21-002854-a</t>
  </si>
  <si>
    <t>ДК 021:2015: 34130000-7 - Мототранспортні вантажні засоби (вантажний автомобіль)</t>
  </si>
  <si>
    <t>https://prozorro.gov.ua/uk/tender/UA-2026-04-21-003363-a</t>
  </si>
  <si>
    <t>https://prozorro.gov.ua/uk/tender/UA-2026-04-15-012609-a</t>
  </si>
  <si>
    <t>https://prozorro.gov.ua/uk/tender/UA-2026-04-15-010125-a</t>
  </si>
  <si>
    <t>Стяжка кабельна (ДК 021-2015 за кодом 44320000-9 – «Кабелі та супутня продукція»)</t>
  </si>
  <si>
    <t>паковання</t>
  </si>
  <si>
    <t>https://prozorro.gov.ua/uk/tender/UA-2026-04-15-009307-a</t>
  </si>
  <si>
    <t>Труба профільна (за кодом ДК 021:2015 – 44330000-2 «Будівельні прути, стрижні, дроти та профілі»)</t>
  </si>
  <si>
    <t>https://prozorro.gov.ua/uk/tender/UA-2026-04-20-008436-a</t>
  </si>
  <si>
    <t>КВП "Краматорська тепломережа"</t>
  </si>
  <si>
    <t>Матеріали для виконання робіт по заміні аварійних тепломереж (труби та супутні вироби)</t>
  </si>
  <si>
    <t>https://prozorro.gov.ua/uk/tender/UA-2026-04-22-002200-a</t>
  </si>
  <si>
    <t>ТОВ "СПЕЙР ПАТС"</t>
  </si>
  <si>
    <t>ТОВ ТРУБНИЙ ЗАВОД "СЛАВСАНТ"</t>
  </si>
  <si>
    <t>ТОВ "УКРМЕДІН"</t>
  </si>
  <si>
    <t>ТОВ "КОВІНТЕК"</t>
  </si>
  <si>
    <t>ФОП Волков Олег Вікторович</t>
  </si>
  <si>
    <t>Дизельне паливо Євро 5, код ДК 021:2015 09134200-9 Дизельне паливо, «код за ДК 021:2015 09130000-9 Нафта і дистиляти»</t>
  </si>
  <si>
    <t>UA-2026-04-16-013695-a</t>
  </si>
  <si>
    <t>УПРАВЛІННЯ КОМУНАЛЬНОГО ГОСПОДАРСТВА</t>
  </si>
  <si>
    <t>UA-2026-04-17-000671-a</t>
  </si>
  <si>
    <t>https://prozorro.gov.ua/tender/UA-2026-04-21-008277-a</t>
  </si>
  <si>
    <t>Слов'янська МВА</t>
  </si>
  <si>
    <t>металеві стелажі</t>
  </si>
  <si>
    <t>https://prozorro.gov.ua/uk/tender/UA-2026-04-15-005260-a</t>
  </si>
  <si>
    <t>ДК 021:2015: 35730000-0 Електронні бойові комплекси та засоби радіоелектронного захисту</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</si>
  <si>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засобів радіоелектронної боротьби «Бульба 1/16 «Автобокс»)</t>
  </si>
  <si>
    <t>https://prozorro.gov.ua/uk/tender/UA-2026-04-17-008373-a</t>
  </si>
  <si>
    <t>ДК 021:2015: 24320000-3 Основні органічні хімічні речовини</t>
  </si>
  <si>
    <t>метан</t>
  </si>
  <si>
    <t>https://zakupivli.pro/gov/tenders/UA-2026-04-14-008485-a</t>
  </si>
  <si>
    <t>140000                     76000</t>
  </si>
  <si>
    <t>https://zakupivli.pro/gov/tenders/UA-2026-04-16-011558-a</t>
  </si>
  <si>
    <t>пробірка транспортна, стерильна; контейнер для забору сечі ; контейнери для забору голок; пробірки вакуумні; одноразовий тримач для пробірки: катетери ентеральні живлячі; катетери Фолея</t>
  </si>
  <si>
    <t xml:space="preserve">https://zakupivli.pro/gov/tenders/ua-2026-04-17-005519-a </t>
  </si>
  <si>
    <t>ДК 021:2015: 39150000-8 Меблі та приспособи різні</t>
  </si>
  <si>
    <t>45786396</t>
  </si>
  <si>
    <t>https://prozorro.gov.ua/uk/tender/UA-2026-04-21-012967-a</t>
  </si>
  <si>
    <t>https://prozorro.gov.ua/uk/tender/UA-2026-04-20-004370-a</t>
  </si>
  <si>
    <t xml:space="preserve">34140000-0 Великовантажні мототранспортні засоби </t>
  </si>
  <si>
    <t>Бункер сміттєвоза (комплект сміттєвозного обладнання із заднім завантаженням)</t>
  </si>
  <si>
    <t>https://prozorro.gov.ua/tender/UA-2026-04-16-006935-a</t>
  </si>
  <si>
    <t>ТОВ "ВИРОБНИЧЕ ПІДПРИЄМСТВО АВТОСНАБ"</t>
  </si>
  <si>
    <t>Управління соціального захисту населення Бахмутської міської ради</t>
  </si>
  <si>
    <t>Послуги з відпочинку дітей в дитячих закладах оздоровлення та відпочинку, що містяться в Державному реєстрі майнових об’єктів оздоровлення та відпочинку дітей код за ДК 021:2015 - 55240000-4 — Послуги центрів і будинків відпочинку</t>
  </si>
  <si>
    <t>Послуги з відпочинку дітей в дитячих закладах оздоровлення та відпочинку</t>
  </si>
  <si>
    <t>https://prozorro.gov.ua/uk/tender/UA-2026-04-20-007184-a</t>
  </si>
  <si>
    <t>ТОВ "СКАРЛЕТ-ЛТД" (договір на суму 159,94 тис. грн)</t>
  </si>
  <si>
    <t xml:space="preserve">ТОВ "Українська готельна група" </t>
  </si>
  <si>
    <t>ДК 021:2015: 45450000-6 — Інші завершальні будівельні роботи. «Поточний ремонт приміщень гуртожитку № 1 Центральноукраїнського національного технічного університету для облаштування місць тимчасового перебування внутрішньо переміщених (евакуйованих) осіб за адресою: проспект Університетський, буд. 8, Фортечний район, м. Кропивницький Кіровоградської області» (мережі водопостачання)</t>
  </si>
  <si>
    <t>UA-2026-04-21-006967-a</t>
  </si>
  <si>
    <t>дизельне паливо                      
бензин А-95</t>
  </si>
  <si>
    <t>Микильська</t>
  </si>
  <si>
    <t>ТОВ" ОЙЛТЕХСЕРВІС"</t>
  </si>
  <si>
    <t>ТОВ "Управляюча компанія "СБ Комфорт""</t>
  </si>
  <si>
    <t>«Поточний ремонт житлового будинку, пошкодженого внаслідок збройної агресії, за адресою: пр. Незалежності, 16, в м. Краматорськ, Донецької області», (ДК 021:2015: 45260000-7 Покрівельні роботи та інші спеціалізовані будівельні роботи)</t>
  </si>
  <si>
    <t>Поточний ремонт асфальтового покриття на автошляхах Краматорської міської територіальної громади» (ДК 021:2015 45230000-8 Будівництво трубопроводів, ліній зв’язку та електропередач, шосе, доріг, аеродромів і залізних доріг, вирівнювання поверхонь)</t>
  </si>
  <si>
    <t>https://prozorro.gov.ua/uk/tender/UA-2026-04-22-014924-a</t>
  </si>
  <si>
    <t>«Поточний ремонт житлового будинку, пошкодженого внаслідок збройної агресії за адресою: вул. Героїв України, 30, в м. Краматорськ, Донецької області». (ДК 021:2015: 45260000-7 — Покрівельні роботи та інші спеціалізовані будівельні роботи.)</t>
  </si>
  <si>
    <t>https://prozorro.gov.ua/uk/tender/UA-2026-04-23-006401-a</t>
  </si>
  <si>
    <t>Технічний нагляд за поточним ремонтом асфальтового покриття на автошляхах Краматорської міської територіальної громади (ДК 021:2015: 71520000-9 — Послуги з нагляду за виконанням будівельних робіт)</t>
  </si>
  <si>
    <t>https://prozorro.gov.ua/uk/tender/UA-2026-04-28-004040-a</t>
  </si>
  <si>
    <t>«Нове будівництво споруди цивільного захисту (протирадіаційного укриття) на території філії опорного закладу початкової школи ліцею імені Героїв 68-го батальойону Перечинської міської ради, що розташована за адресою: Закарпатська обл., Ужгородський р-н, м. Перечин, вул. Ужанська, 9, для релокованого Першого Краматорського ліцею Краматорської міської ради»</t>
  </si>
  <si>
    <t>https://prozorro.gov.ua/uk/tender/UA-2026-04-23-012620-a</t>
  </si>
  <si>
    <t>ФОП Кучугурна Оксана Анатоліївна</t>
  </si>
  <si>
    <t>ТОВ "Талісман-Автостиль"</t>
  </si>
  <si>
    <t>ДК 021:2015: 33140000-3 - Медичні матеріали (НК 024:2023: 47017 - Шприц загального призначення одноразового використання, НК 031:2024: A0201 ОДНОРАЗОВІ ШПРИЦІ; НК 024:2023: 43324 - Система для переливання рідин загального призначення, НК 031:2024: Z12030385 ІНСТРУМЕНТИ ДЛЯ ІНФУЗІЇ – ВИТРАТНІ МАТЕРІАЛИ; НК 024:2023: 38569 - Набір для переливания крові, НК 031:2024: Z121799 ІНСТРУМЕНТИ ДЛЯ ПЕРЕЛИВАННЯ КРОВІ – ІНШЕ НК 024:2023: 35212 - Голка спінальна одноразового застосування, НК 031:2024: A01030101 ГОЛКИ І НАБОРИ ДЛЯ ПРОВЕДЕННЯ СПІНАЛЬНОЇ АНЕСТЕЗІЇ)</t>
  </si>
  <si>
    <t>https://prozorro.gov.ua/uk/tender/UA-2026-04-27-008892-a</t>
  </si>
  <si>
    <t>https://prozorro.gov.ua/uk/tender/UA-2026-04-27-011932-a</t>
  </si>
  <si>
    <t>Дизельне паливо Євро 5, код ДК 021:2015:09130000-9 Нафта і дистиляти</t>
  </si>
  <si>
    <t>https://prozorro.gov.ua/uk/tender/UA-2026-04-23-001511-a</t>
  </si>
  <si>
    <t>Скоби будівельні з кованими кінцями (44530000-4 - Кріпильні деталі)</t>
  </si>
  <si>
    <t>https://prozorro.gov.ua/uk/tender/UA-2026-04-22-008727-a</t>
  </si>
  <si>
    <t>ПП "ІНТЕК"</t>
  </si>
  <si>
    <t xml:space="preserve"> ФОП Соколова Наталія Михайлівна </t>
  </si>
  <si>
    <t xml:space="preserve">ТОВ "СЛАВДОРСТРОЙ" </t>
  </si>
  <si>
    <t>ФОП Ульяненко Андрій Ігорович</t>
  </si>
  <si>
    <t>ПП "ЖЕТА"</t>
  </si>
  <si>
    <t>ФОП "СКРИПЧУК ОЛЕКСАНДР МИХАЙЛОВИЧ"</t>
  </si>
  <si>
    <t>електрична енергія з розподілом</t>
  </si>
  <si>
    <t>https://zakupivli.pro/gov/tenders/ua-2026-04-22-012513-a</t>
  </si>
  <si>
    <t>ФОП ПЛЕСКАНЬОВ СЕРГІЙ ІВАНОВИЧ</t>
  </si>
  <si>
    <t xml:space="preserve">дизельне паливо                      </t>
  </si>
  <si>
    <t>https://zakupivli.pro/gov/tenders/UA-2026-04-21-001468-a</t>
  </si>
  <si>
    <t xml:space="preserve">ФОП Плесканьов Сергій Іванович (договір розторгнуто)            </t>
  </si>
  <si>
    <t>1900
750</t>
  </si>
  <si>
    <t>«ДК 021:2015: 44210000-5: Конструкції та їх частини (Первинне (мобільне) укриття у варіанті наземного базування з додатковим захисним обвалуванням (габіонами))».</t>
  </si>
  <si>
    <t>https://zakupivli.pro/gov/tenders/ua-2026-04-28-009285-a/lot-bb86daffaa8c42f0a156ee67a04ea545</t>
  </si>
  <si>
    <t>1820
3100</t>
  </si>
  <si>
    <t>бензин
дизельне паливо</t>
  </si>
  <si>
    <t>70,05
87,90</t>
  </si>
  <si>
    <t>Дизельне паливо (талони) ДК021:2015-09130000-9 "Нафта і дистиляти"</t>
  </si>
  <si>
    <t>ПП ОККО-Сервіс (сума договору 532,8 тис.грн)</t>
  </si>
  <si>
    <t>дизельне паливо (талони)</t>
  </si>
  <si>
    <t>UA-2026-04-15-003029-a</t>
  </si>
  <si>
    <t>Засоби радіолектронноі боротьби ДК021:2015-35730000-0 "Електронні бойові комплекси та засоби радіоелектронного захисту"</t>
  </si>
  <si>
    <t xml:space="preserve">Засіб радіоелектронноі боротьби "Бульба 1/12 "Автобокс" </t>
  </si>
  <si>
    <t>UA-2026-04-27-007805-a</t>
  </si>
  <si>
    <t>UA-2026-04-29-011124-a</t>
  </si>
  <si>
    <t>ДК 021:2015: 79310000-0 — Послуги з проведення ринкових досліджень. Послуги з незалежної оцінки (визначення розміру) реальних збитків, завданих внаслідок втрати, руйнування або пошкодження нерухомого майна у зв'язку зі збройною агресією російської федерації</t>
  </si>
  <si>
    <t>UA-2026-04-27-013257-a</t>
  </si>
  <si>
    <t>ДК 021:2015: 72260000-5 — Послуги, пов’язані з програмним забезпеченням. Послуги у сфері інформатизації, а саме створення додаткового модуля в геоінформаційній системі міста</t>
  </si>
  <si>
    <t xml:space="preserve">ДП МДЦ "Артек"
</t>
  </si>
  <si>
    <t>ДК 021:2015: 45450000-6 — Інші завершальні будівельні роботи. Поточний ремонт приміщень цокольного поверху 3 блоку гуртожитку № 2 Українського державного університету науки і технологій, за адресою: вул. Лазаряна, буд. 2 у Соборному районі, м. Дніпро, для облаштування місць тимчасового перебування внутрішньо переміщених (евакуйованих) осіб</t>
  </si>
  <si>
    <t>UA-2026-04-24-008098-a</t>
  </si>
  <si>
    <t>КОМУНАЛЬНИЙ ЗАКЛАД "МАРіУПОЛЬСЬКА КАМЕРНА ФІЛАРМОНІЯ"/ 42089662</t>
  </si>
  <si>
    <t>Послуги з нерегулярних пасажирських перевезеннь 
60140000-1 Нерегулярні пасажирські перевезення</t>
  </si>
  <si>
    <t>ФОП МАКОВЕЦЬКИЙ ВАДИМ МИКОЛАЙОВИЧ</t>
  </si>
  <si>
    <t xml:space="preserve">	2613015190</t>
  </si>
  <si>
    <t>UA-2025-02-06-016300-a</t>
  </si>
  <si>
    <t>Послуги з централізованого водопостачання</t>
  </si>
  <si>
    <t>https://prozorro.gov.ua/uk/tender/UA-2026-04-27-007289-a</t>
  </si>
  <si>
    <t>ТОВ "Істмед"</t>
  </si>
  <si>
    <t>Комунальна установа "Агентство розвитку громади" Покровської міської ради</t>
  </si>
  <si>
    <t>1020
2310</t>
  </si>
  <si>
    <t>73,02
89,45</t>
  </si>
  <si>
    <t>https://prozorro.gov.ua/uk/tender/UA-2026-04-15-012865-a</t>
  </si>
  <si>
    <t>34049688</t>
  </si>
  <si>
    <t>ДК 021:2015:09130000-9 Нафта і дистиляти. Бензин Євро А -95, дизельне паливо Євро</t>
  </si>
  <si>
    <t>Виготовлення містобудівної документації, а саме: Виготовлення із застосуванням геоінформаційних технологій у цифровій формі картографічної основи масштабу 1:500 території Золотоніської міської територіальної громади, ДК 021:2015: 71410000-5 — Послуги у сфері містобудування</t>
  </si>
  <si>
    <t>виготовлення картографічної основи для будівництва житлового кварталу для евакуйованих мешканців Шахівської СТГ</t>
  </si>
  <si>
    <t>https://prozorro.gov.ua/uk/tender/UA-2026-04-27-014324-a</t>
  </si>
  <si>
    <t>UA-2026-04-14-010417-a</t>
  </si>
  <si>
    <t>ДК 021:2015: 71320000-7 — Послуги з інженерного проектування. Розроблення проектно-кошторисної документації по об'єкту:" Капітальний ремонт багатоквартирного житлового будинку за адресою:вул.Донецька б.8, селище Олександрівка,Краматорського району, Донецької області"</t>
  </si>
  <si>
    <t>UA-2026-04-27-012594-a</t>
  </si>
  <si>
    <t>33690000-3 Лікарські засоби різні</t>
  </si>
  <si>
    <t>https://prozorro.gov.ua/uk/tender/UA-2026-05-05-008341-a</t>
  </si>
  <si>
    <t>ФОП "ФЕДОРЧЕНКО ОЛЬГА МИКОЛАЇВНА"</t>
  </si>
  <si>
    <t xml:space="preserve">
2782215228</t>
  </si>
  <si>
    <t>5000
3000</t>
  </si>
  <si>
    <t>ТОВ "АВТОТРА­НССЕРВІС"</t>
  </si>
  <si>
    <t>https://prozorro.gov.ua/uk/tender/UA-2026-05-04-010477-a</t>
  </si>
  <si>
    <t>Дизельне паливо за ДК 021:2015: 09130000-9 — Нафта і дистиляти</t>
  </si>
  <si>
    <t>UA-2026-05-06-006992-a</t>
  </si>
  <si>
    <t>ТОВ "Маршал-Кард"</t>
  </si>
  <si>
    <t>https://prozorro.gov.ua/tender/UA-2026-04-21-007201-a</t>
  </si>
  <si>
    <t>ТОВ "АГРОТРАНСГРУПА"</t>
  </si>
  <si>
    <t>Управління соціального захисту населення Соледарської міської ради Бахмутського району Донецької області</t>
  </si>
  <si>
    <t xml:space="preserve">путівки для відпочинку та оздоровлення дітей, які потребують особливої соціальної уваги та підтримки  </t>
  </si>
  <si>
    <t>https://prozorro.gov.ua/uk/tender/UA-2026-04-29-010874-a</t>
  </si>
  <si>
    <t>ДК 021:2015: 55240000-4 — Послуги центрів і будинків відпочинку (Послуги з оздоровлення та відпочинку дітей)</t>
  </si>
  <si>
    <t>Благоустрою міста: виконання послуг (робіт) з поховання померлих одиноких громадян, осіб без певного місця проживання, громадян, від поховання яких відмовилися рідні, знайдених невизначених трупів на території Дружківської міської територіальної громади.ДК 021:2015: 98370000-7 — Поховальні та супутні послуги</t>
  </si>
  <si>
    <t>КП «Спектр» Дружківської міської ради</t>
  </si>
  <si>
    <t>34421336</t>
  </si>
  <si>
    <t>66</t>
  </si>
  <si>
    <t>UA-2026-04-28-006813-a</t>
  </si>
  <si>
    <t>Бензин А95-Євро5, код ДК 021:2015 09132000-3 Бензин; Дизельне паливо Євро5, код ДК 021:2015 09134200-9 Дизельне паливо, «код за ДК 021:2015 09130000-9 Нафта і дистиляти»</t>
  </si>
  <si>
    <t>UA-2026-05-01-011887-a</t>
  </si>
  <si>
    <t xml:space="preserve">ПП "ІННОВАЦІЙНА НАУКОВО-ТЕХНІЧНА ЕКСПЕРТНА КОМПАНІЯ"
</t>
  </si>
  <si>
    <t>Івано-Франківський національний технічний університет нафти і газу</t>
  </si>
  <si>
    <t>94,08
77,10</t>
  </si>
  <si>
    <t xml:space="preserve">ТОВ "ПОЛІМЕРПРОГРЕС" </t>
  </si>
  <si>
    <t>29 500,00</t>
  </si>
  <si>
    <t>придбання засобів електронної підтримки радіоелектронної боротьби («Дзиґа» 4-х діапазонний)</t>
  </si>
  <si>
    <t>https://prozorro.gov.ua/uk/tender/UA-2026-04-28-007108-a</t>
  </si>
  <si>
    <t>КНП СМР "ЦПМСД м.Слов'янська"</t>
  </si>
  <si>
    <t>ремонт та технічне обслуговування автотранспорту</t>
  </si>
  <si>
    <t>https://prozorro.gov.ua/uk/tender/UA-2026-05-05-000969-a</t>
  </si>
  <si>
    <t>ДК 021:2015: 5011-0000-9 Послуги з ремонту, технічного обслуговування транспортних засобів і супутнього обладнання та супутні послуги</t>
  </si>
  <si>
    <t>Послуги з проведення поточного ремонту і технічного обслуговування автомобілів з використання запасних частин та витратних матеріалів виконавця</t>
  </si>
  <si>
    <t>UA-2026-04-30-009341-a</t>
  </si>
  <si>
    <t xml:space="preserve">ФОП ЧЕРІНА ЮЛІЯ СЕРГІЇВНА
</t>
  </si>
  <si>
    <t>UA-2026-05-01-011992-a</t>
  </si>
  <si>
    <t>ДК 021:2015: 44110000-4 — Конструкційні матеріали. Асфальтобетон. АСГ.Др.Щ.Б.НП.І.БНД 70/100 – ДСТУ Б В.2.7-119:2011 (44110000-4 Конструкційні матеріали)</t>
  </si>
  <si>
    <t xml:space="preserve">ДК 34350000-5 Шини для транспортних засобів великої та малої тоннажності. Шини для транспортних засобів </t>
  </si>
  <si>
    <t>UA-2026-05-06-014385-a</t>
  </si>
  <si>
    <t>UA-2026-04-17-007674-a</t>
  </si>
  <si>
    <t>https://prozorro.gov.ua/uk/tender/UA-2026-05-11-005193-a</t>
  </si>
  <si>
    <t>https://prozorro.gov.ua/uk/tender/UA-2026-04-30-007569-a</t>
  </si>
  <si>
    <t>ФОП Дроздова Анастасія Андріївна</t>
  </si>
  <si>
    <t>Брезент посилений (тарпаулин) 4х6, 200г/м2</t>
  </si>
  <si>
    <t>ТОВ "ПТПФ МЕРКУРІЙ"</t>
  </si>
  <si>
    <t>https://prozorro.gov.ua/uk/tender/UA-2026-05-01-007030-a</t>
  </si>
  <si>
    <t>https://prozorro.gov.ua/uk/tender/UA-2026-05-07-007544-a</t>
  </si>
  <si>
    <t>ФОП ШКАРУПА ВАЛЕНТИН ВОЛОДИМИРОВИЧ</t>
  </si>
  <si>
    <t>Дизельне паливо (Євро 5), налив</t>
  </si>
  <si>
    <t>https://prozorro.gov.ua/uk/tender/UA-2026-04-30-005051-a</t>
  </si>
  <si>
    <t>ФОП "ЗАПАРА ТАРАС ВОЛОДИМИРОВИЧ"</t>
  </si>
  <si>
    <t>Емульсія бітумна ЕКШ 60 (44110000-4 - Конструкційні матеріали)</t>
  </si>
  <si>
    <t>https://prozorro.gov.ua/uk/tender/UA-2026-05-12-014933-a</t>
  </si>
  <si>
    <t>Підготовка об'єктів до опалювального сезону. Капітальний ремонт ділянки теплотраси від ТК 7 до ТК 2а в мікрорайоні 133 м. Краматорськ (ДК 021: 2015 45453000-7 Капітальний ремонт і реставрація)</t>
  </si>
  <si>
    <t>https://prozorro.gov.ua/uk/tender/UA-2026-04-23-009417-a</t>
  </si>
  <si>
    <t>Капітальний ремонт ділянки тепломережі по вул. Героїв України від К 16 (проспект Незалежності) до К 1 (вул. Героїв України) в частині від К 7 до К 6 в м. Краматорськ. Підготовка об’єктів до опалювального сезону (ДК 021: 2015 45453000-7 Капітальний ремонт і реставрація)</t>
  </si>
  <si>
    <t>https://prozorro.gov.ua/uk/tender/UA-2026-05-12-007758-a</t>
  </si>
  <si>
    <t>Капітальний ремонт трубопроводів опалення від ТК 4 до ТК 11 по вул. Кирилкіна (непарна) в м. Краматорськ. Підготовка об’єктів до опалювального сезону (ДК 021: 2015 45453000-7 Капітальний ремонт і реставрація)</t>
  </si>
  <si>
    <t>https://prozorro.gov.ua/uk/tender/UA-2026-05-12-008253-a</t>
  </si>
  <si>
    <t>ТОВ "БІЛДГРУП"</t>
  </si>
  <si>
    <t>ТОВ "МЕДПРОФІЛЬ"</t>
  </si>
  <si>
    <t>ТОВ "ПТЗ"</t>
  </si>
  <si>
    <t>Управління соціального захисту населення Лиманської міської ради</t>
  </si>
  <si>
    <t>https://prozorro.gov.ua/tender/UA-2026-05-06-007945-a</t>
  </si>
  <si>
    <t>ТОВ "ДОКПРОФ КОНСАЛТИНГ"</t>
  </si>
  <si>
    <t>Комп'ютерна програма «Автоматизована система управління документами «ДОК ПРОФ 3» для використання на 56 (п'ятдесяти шести) робочих місцях користувачів</t>
  </si>
  <si>
    <t>https://prozorro.gov.ua/tender/UA-2026-05-12-006526-a</t>
  </si>
  <si>
    <t>500
3000</t>
  </si>
  <si>
    <t>59,00
58,00</t>
  </si>
  <si>
    <t>https://prozorro.gov.ua/uk/tender/UA-2026-05-07-012520-a</t>
  </si>
  <si>
    <t>ТОВ "ПЕРТРОЛ ПАРТНЕР"</t>
  </si>
  <si>
    <t>Послуги їдалень – за кодом CPVза ДК 021-2015 – 55510000-8 (Послуги з організації комплексного гарячого харчування (аутсорсинг))</t>
  </si>
  <si>
    <t>3000
3000</t>
  </si>
  <si>
    <t>Бензин А-95
Дизельне паливо</t>
  </si>
  <si>
    <t>https://prozorro.gov.ua/uk/tender/UA-2026-05-08-013340-a</t>
  </si>
  <si>
    <t>50110000-9 — Послуги з ремонту і технічного обслуговування мототранспортних засобів і супутнього обладнання</t>
  </si>
  <si>
    <t>https://prozorro.gov.ua/uk/tender/UA-2026-05-12-001024-a</t>
  </si>
  <si>
    <t>Комунальне підприємство «Служба єдиного замовника»
Авдіївської міської ради Покровського району Донецької області
Код ЄДРПОУ:
32270664</t>
  </si>
  <si>
    <t>ТОВ «Констракшн Машинері»</t>
  </si>
  <si>
    <t>https://prozorro.gov.ua/uk/tender/UA-2026-05-08-005834-a</t>
  </si>
  <si>
    <t>https://prozorro.gov.ua/uk/tender/UA-2026-05-06-014695-a</t>
  </si>
  <si>
    <t>ДК 021:2015: 32230000-4 — Апаратура для передавання радіосигналу з приймальним пристроєм</t>
  </si>
  <si>
    <t>Радіостанції</t>
  </si>
  <si>
    <t>Напірний вакуумний сонячний колектор SC-LH3-30 без задних опор (або еквівалент</t>
  </si>
  <si>
    <t>https://prozorro.gov.ua/uk/tender/UA-2026-05-12-011389-a</t>
  </si>
  <si>
    <t>Легковий автомобіль (з пробігом) – «Renault Duster» (або еквівалент)</t>
  </si>
  <si>
    <t>Консорціум «БЮРО ЗЕМЛЕВПОРЯДНИХ ПОСЛУГ»</t>
  </si>
  <si>
    <t>ДК 021:2015- 34110000-1 — Легкові автомобілі (Легковий автомобіль (з пробігом) – «Renault Duster» (або еквівалент))</t>
  </si>
  <si>
    <t>ДК 021:2015- 09330000-1 Сонячна енергія. (Напірний вакуумний сонячний колектор SC-LH3-30 без задних опор (або еквівалент)</t>
  </si>
  <si>
    <t>ВИКОНАВЧИЙ КОМІТЕТ МИРНОГРАДСЬКОЇ МІСЬКОЇ РАДИ</t>
  </si>
  <si>
    <t>50100000-6 - Послуги з ремонту, технічного обслуговування транспортних засобів і супутнього обладнання та супутні послуги</t>
  </si>
  <si>
    <t>Послуга технічного обслуговування та поточного ремонту - колісний екскаватор JS160W</t>
  </si>
  <si>
    <t>Нікольська селищна рада</t>
  </si>
  <si>
    <t>Дизельне паливо (Євро 5), АЗС ОККО, талон (ДК 021:2015: 09130000-9 Нафта і дистиляти)</t>
  </si>
  <si>
    <t>https://prozorro.gov.ua/tender/UA-2026-05-08-001029-a</t>
  </si>
  <si>
    <t>ДК 021:2015: 45310000-3 — Електромонтажні роботи. Послуги зі встановлення та підключення дизельної електростанції резервного живлення гуртожитку за адресою: м. Чернівці, вул. О. Алмазова, буд. 6, для облаштування приміщень для розміщення внутрішньо-переміщених та/або евакуйованих осібПослуги зі встановлення та підключення дизельної електростанції резервного живлення гуртожитку за адресою: м. Чернівці, вул. О. Алмазова, буд. 6, для облаштування приміщень для розміщення внутрішньо-переміщених та/або евакуйованих осіб</t>
  </si>
  <si>
    <t>ДК 021:2015: 18530000-3 — Подарунки та нагороди. Вітражні вироби,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</si>
  <si>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UA-2026-05-01-011930-a</t>
  </si>
  <si>
    <t xml:space="preserve">Науково-технічне підприємство у формі товариства з обмеженою відповідальністю-фірма «ММ ХАЙТЕК» ЛТД
</t>
  </si>
  <si>
    <t xml:space="preserve">ТОВ "УРБАНТЕКС"
</t>
  </si>
  <si>
    <t>ФОП "Бондар Андрій Олександрович"</t>
  </si>
  <si>
    <t>Розподіл електричної енергії</t>
  </si>
  <si>
    <t>ДК 021:2015: 65310000-9 Розподіл електричної енергії</t>
  </si>
  <si>
    <t>UA-2026-05-06-009259-a</t>
  </si>
  <si>
    <t>Бензин А95-Євро5, код ДК 021:2015 09132000-3 Бензин; Дизельне паливо-Євро5, код ДК 021:2015 09134200-9 Дизельне паливо, «код за ДК 021:2015 09130000-9 Нафта і дистиляти»</t>
  </si>
  <si>
    <t>UA-2026-05-18-014129-a</t>
  </si>
  <si>
    <t>Бензин А-95, 
дизельне паливо</t>
  </si>
  <si>
    <t>500
2870</t>
  </si>
  <si>
    <t>«Поточний ремонт житлового будинку, пошкодженого внаслідок збройної агресії, за адресою: пр. Незалежності, 13, в м. Краматорськ, Донецької області», (ДК 021:2015: 45260000-7 Покрівельні роботи та інші спеціалізовані будівельні роботи)</t>
  </si>
  <si>
    <t>https://prozorro.gov.ua/uk/tender/UA-2026-05-13-006335-a</t>
  </si>
  <si>
    <t>«Поточний ремонт житлового будинку, пошкодженого внаслідок збройної агресії, за адресою: вул. Василя Стуса, 67, в м. Краматорськ, Донецької області», (ДК 021:2015: 45260000-7 Покрівельні роботи та інші спеціалізовані будівельні роботи)</t>
  </si>
  <si>
    <t>https://prozorro.gov.ua/uk/tender/UA-2026-05-13-011006-a</t>
  </si>
  <si>
    <t>«Поточний ремонт житлового будинку, пошкодженого внаслідок збройної агресії, за адресою: пр. Незалежності, 12, в м. Краматорськ, Донецької області», (ДК 021:2015: 45260000-7 Покрівельні роботи та інші спеціалізовані будівельні роботи)</t>
  </si>
  <si>
    <t>https://prozorro.gov.ua/uk/tender/UA-2026-05-19-014607-a</t>
  </si>
  <si>
    <t>https://prozorro.gov.ua/uk/tender/UA-2026-05-15-007933-a</t>
  </si>
  <si>
    <t>Плита підвісної стелі та комплектуючі Код ДК 021:2015:44110000-4 - Конструкційні матеріали</t>
  </si>
  <si>
    <t>https://prozorro.gov.ua/uk/tender/UA-2026-05-15-010111-a</t>
  </si>
  <si>
    <t>ТОВ "Сервісно-технічний центр "Укравтозапчастина"</t>
  </si>
  <si>
    <t>Бітум нафтовий дорожній 70/100 (44110000-4 - Конструкційні матеріали)</t>
  </si>
  <si>
    <t>https://prozorro.gov.ua/uk/tender/UA-2026-05-18-005355-a</t>
  </si>
  <si>
    <t xml:space="preserve">ДК 021:2015: 45450000-6 — Інші завершальні будівельні послуги «Поточний ремонт приміщень другого поверху будівлі, для розташування амбулаторії КНП «ЦПМСД №1» КМР, розташованій за адресою: Закарпатська обл., м.Перечин, вул. Садова, б. 59»  </t>
  </si>
  <si>
    <t>ДК 021:2015 — 33690000-3 ЛІКАРСЬКІ ЗАСОБИ РІЗНІ (РЕАГЕНТИ, РЕАКТИВИ ДЛЯ АНАЛІЗІВ ТА ДОСЛІДЖЕНЬ)</t>
  </si>
  <si>
    <t>КП "Лиманський "Зеленбуд"</t>
  </si>
  <si>
    <t>UA-2026-05-14-006826-a</t>
  </si>
  <si>
    <t>ТОВ "ПЕТРОЛ ПАРТНЕР"</t>
  </si>
  <si>
    <t>https://prozorro.gov.ua/tender/UA-2026-05-14-014746-a</t>
  </si>
  <si>
    <t>Бензин 
Дизельне пальне</t>
  </si>
  <si>
    <t xml:space="preserve">ТОВ "ІНДАСТРІАЛ МАРКЕТ" </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</si>
  <si>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інженерних загороджень) – Бар’єр безпеки спіральний колюче-ріжучий типу «Єгоза» (1100/7/2,8)</t>
  </si>
  <si>
    <t>https://prozorro.gov.ua/uk/tender/UA-2026-05-18-009175-a</t>
  </si>
  <si>
    <t xml:space="preserve">ТОВ "БУДІНВЕСТ ТОРГ КОМПАНІ" </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</si>
  <si>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інженерних загороджень) – Перешкода малопомітна з дроту (типу МПП) (10х10х1,4)</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</si>
  <si>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антидронового захисту автомобільних доріг Слов’янської міської територіальної громади) – дріт (чорна сталь не оцинкований 4 мм.)</t>
  </si>
  <si>
    <t>8330
850</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</si>
  <si>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антидронового захисту автомобільних доріг Слов’янської міської територіальної громади) – дріт (чорна сталь не оцинкований 4 мм.) та електроди моноліт 3 (2,5кг) РЦ 46173</t>
  </si>
  <si>
    <t>кг
од.</t>
  </si>
  <si>
    <t>8350
55</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</si>
  <si>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антидронового захисту автомобільних доріг Слов’янської міської територіальної громади) – дріт (чорна сталь не оцинкований 4 мм.) та канільована сітка 50*50/2,5*1,5*4 мм,</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</si>
  <si>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антидронового захисту автомобільних доріг Слов’янської міської територіальної громади) – рукавичка замшева червона 35 см</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</si>
  <si>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антидронового захисту автомобільних доріг Слов’янської міської територіальної громади) – труба 60*60*2</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</si>
  <si>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антидронового захисту автомобільних доріг Слов’янської міської територіальної громади) – труба 60*60*2</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</si>
  <si>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антидронового захисту автомобільних доріг Слов’янської міської територіальної громади) – труба 80*80*3</t>
  </si>
  <si>
    <t>ПП "СЕРВІСНИЙ ЦЕНТР "СЛАВАВТО"</t>
  </si>
  <si>
    <t>6                                          8</t>
  </si>
  <si>
    <t>40200,00                           16002,00</t>
  </si>
  <si>
    <t>шина автомобільна 440/80-28 (16,90-28),                        шина автомобільна 315/80R 22,5</t>
  </si>
  <si>
    <t>https://zakupivli.pro/gov/tenders/UA-2026-05-13-001613-a</t>
  </si>
  <si>
    <t>ДК 021:2015: 44310000-6 Вироби з дроту</t>
  </si>
  <si>
    <t xml:space="preserve">ДК 021:2015: 18140000-2 - Аксесуари до робочого одягу, за номеклатурою ДК 021:2015:18141000-9 - Робочі рукавиці </t>
  </si>
  <si>
    <t>ДК 021:2015: 44330000-2 - Будівельні прути, стрижні, дроти та профілі</t>
  </si>
  <si>
    <t>63,70
605,00</t>
  </si>
  <si>
    <t>63,70
950,00</t>
  </si>
  <si>
    <t>ПРИВАТНЕ ПІДПРИЄМСТВО "ЯРО-БУД"</t>
  </si>
  <si>
    <t>ТОВ "ДИТЯЧИЙ ЗАКЛАД САНАТОРНОГО ТИПУ "ДРІМ КЕМП "КАРПАТИ"</t>
  </si>
  <si>
    <t>Комарська сільська рада</t>
  </si>
  <si>
    <t>ПП "ОККО-
СЕРВІС"</t>
  </si>
  <si>
    <t>https://prozorro.gov.ua/uk/tender/UA-2026-05-14-005221-a</t>
  </si>
  <si>
    <t>Пально-мастильні матеріали (бензин А-95, дизельне паливо). ДК 021:2015: 09130000-9 Нафта і дистиляти</t>
  </si>
  <si>
    <t xml:space="preserve">Бензин А-95 (Євро 5): вміст сірки не більше 10мг/кг – так; октанове число (за дослідним методом) – 95;
Дизельне паливо (Євро 5): мінімальне цетанове число – 49; вміст сірки не більше 10 мг/кг – так;
</t>
  </si>
  <si>
    <t xml:space="preserve">2100 
3170 </t>
  </si>
  <si>
    <t>75,00 
85,50</t>
  </si>
  <si>
    <t>Розробка проектно-кошторисної документації: «Реконструкція частини мережі каналізації шляхом встановлення модульних очисних споруд в селищі Олександрівка, Краматорського району, Донецької області</t>
  </si>
  <si>
    <t>UA-2026-05-06-012616-a</t>
  </si>
  <si>
    <t>Інженерно-геологічні та геодезичні вишукування на об'єкті «Реконструкція частини мережі каналізації шляхом встановлення модульних очисних споруд в селищі Олександрівка, Краматорського району, Донецької області»</t>
  </si>
  <si>
    <t>UA-2026-05-12-003036-a</t>
  </si>
  <si>
    <t>ДК 021:2015 09310000-5 Електрична енергія</t>
  </si>
  <si>
    <t>https://zakupivli.pro/gov/plans/ua-p-2026-05-19-005090-a</t>
  </si>
  <si>
    <t>Твердопаливний котел потужністю 40 кВт у комплекті з автоматикою та вентилятором наддуву . Комплект елементів димоходу з нержавіючої сталі двостінних (утеплених) та одностінних. Трубопровідна арматура, фітинги та приладдя для монтажу системи опалення</t>
  </si>
  <si>
    <t>https://zakupivli.pro/gov/plans/ua-p-2026-05-19-014645-a</t>
  </si>
  <si>
    <t>ТОВ "ІННОВАЦІЙНА КОМПАНІЯ "ДЕКА</t>
  </si>
  <si>
    <t>ДП ЗОВНІШНЬОЕКОНОМІЧНОЇ ДІЯЛЬНОСТІ "УКРІНТЕРЕНЕРГО"</t>
  </si>
  <si>
    <t>Код ДК 021:2015: 71320000-7 Послуги з інженерного проектування. Розробка проектно-кошторисної документації: «Реконструкція частини мережі каналізації шляхом встановлення модульних очисних споруд в селищі Олександрівка, Краматорського району, Донецької області.</t>
  </si>
  <si>
    <t xml:space="preserve">71510000-6 Послуги у сфері інженерно-геологічних вишукувань. Інженерно-геологічні та геодезичні вишукування на об'єкті «Реконструкція частини мережі каналізації шляхом встановлення модульних очисних споруд в селищі Олександрівка, Краматорського району, Донецької області» </t>
  </si>
  <si>
    <t>44620000-2 Радіатори і котли для систем центрального опалення та їх деталі. Твердопаливний котел потужністю 40 кВт у комплекті з автоматикою та вентилятором наддуву . Комплект елементів димоходу з нержавіючої сталі двостінних (утеплених) та одностінних. Трубопровідна арматура, фітинги та приладдя для монтажу системи опалення.</t>
  </si>
  <si>
    <t>ФОП СОПОВА ГАЛИНА ПЕТРІВНА</t>
  </si>
  <si>
    <t>https://prozorro.gov.ua/uk/tender/UA-2026-05-15-005813-a</t>
  </si>
  <si>
    <t>ФОП НІКОЛАЄНКО ЛЮДМИЛА ЄВГЕНІВНА</t>
  </si>
  <si>
    <t>КП "ДОБРОПІЛЬСЬКИЙ МІСЬКИЙ ТРАНСПОРТ"</t>
  </si>
  <si>
    <t>ФОП Шуляк Олександр Васильович</t>
  </si>
  <si>
    <t>Послуги з поточного ремонту і технічного обслуговування автомобіля: автокрану КМЗ 25-40</t>
  </si>
  <si>
    <t>https://prozorro.gov.ua/uk/tender/UA-2026-05-13-004708-a</t>
  </si>
  <si>
    <t>Мар'їнська міська військова адміністрація Покровського району Донецької області</t>
  </si>
  <si>
    <t>1750
2000</t>
  </si>
  <si>
    <t>https://prozorro.gov.ua/tender/UA-2026-05-14-008288-a</t>
  </si>
  <si>
    <t>Підгузки для дорослих</t>
  </si>
  <si>
    <t>ДК 021:2015: 33750000-2</t>
  </si>
  <si>
    <t>https://prozorro.gov.ua/uk/tender/UA-2026-05-19-014951-a</t>
  </si>
  <si>
    <t xml:space="preserve">ТОВ "ДНІПРОВСЬКІ МАШИНОБУДІВНІ ТЕХНОЛОГІЇ"           </t>
  </si>
  <si>
    <t xml:space="preserve">дизельне пальне у талонах/скретч-картках; 
бензин А-95 у талонах/скретч-картках </t>
  </si>
  <si>
    <t>Пально-мастильні матеріали «Дизельне пальне у талонах/ скретч-картках, бензин А-95 у талонах/ скретч-картках»</t>
  </si>
  <si>
    <t>UA-2026-05-20-013411-a</t>
  </si>
  <si>
    <t>Комунальне підприємство "Муніципальна служба правопорядку" Покровської міської ради Донецької області</t>
  </si>
  <si>
    <t>2000
1000</t>
  </si>
  <si>
    <t>79,90
89,90</t>
  </si>
  <si>
    <t>ВІДДІЛ КУЛЬТУРИ І ТУРИЗМУ ДОБРОПІЛЬСЬКОЇ МІСЬКОЇ РАДИ</t>
  </si>
  <si>
    <t>Послуги з перевезення продуктових наборів, гігієнічних наборів, товарів для побутових потреб внутрішньо-переміщених або евакуйованих осіб</t>
  </si>
  <si>
    <t>Акумуляторна батарея EcoFlow Power Kit 5 kWh або еквівалент (ДК 021:2015: 31430000-9 — Електричні акумулятори)</t>
  </si>
  <si>
    <t>ТОВ "ЦЕНТР СЕРВІСУ ОМЕГА"</t>
  </si>
  <si>
    <t>Акумуляторна батарея</t>
  </si>
  <si>
    <t>https://prozorro.gov.ua/uk/tender/UA-2026-05-14-001625-a</t>
  </si>
  <si>
    <t>ТОВ "ДОММЕД"</t>
  </si>
  <si>
    <t>ФОП "ОГНЯНИК МАРІЯ ІВАНІВНА"</t>
  </si>
  <si>
    <t>33150000-6 — Апаратура для радіотерапії, механотерапії, електротерапії та фізичної терапії</t>
  </si>
  <si>
    <t>https://prozorro.gov.ua/uk/tender/UA-2026-05-25-014418-a</t>
  </si>
  <si>
    <t>Пристрій реабілітаційний, реабілітаційний стіл для терапії широкий з електричним регулюванням висоти, столове приладдя, стакан для пиття з носиком, обмежувач для тарілки, пристосування для підняття і опускання нижньої кінцівки тощо</t>
  </si>
  <si>
    <t>https://prozorro.gov.ua/uk/tender/UA-2026-05-20-005527-a</t>
  </si>
  <si>
    <t>«Поточний ремонт житлового будинку, пошкодженого внаслідок збройної агресії, за адресою: вул. Богдана Хмельницького, 1, в м. Краматорськ, Донецької області», (ДК 021:2015: 45260000-7 Покрівельні роботи та інші спеціалізовані будівельні роботи)</t>
  </si>
  <si>
    <t>https://prozorro.gov.ua/uk/tender/UA-2026-05-20-011482-a</t>
  </si>
  <si>
    <t>«Поточний ремонт житлового будинку, пошкодженого внаслідок збройної агресії, за адресою: б-р Машинобудівників, 21, в м. Краматорськ, Донецької області», (ДК 021:2015: 45260000-7 Покрівельні роботи та інші спеціалізовані будівельні роботи)</t>
  </si>
  <si>
    <t>https://prozorro.gov.ua/uk/tender/UA-2026-05-21-010924-a</t>
  </si>
  <si>
    <t>«Поточний ремонт житлового будинку, пошкодженого внаслідок збройної агресії, за адресою: б-р. Машинобудівників, 29, в м. Краматорськ, Донецької області». (ДК 021:2015: 45260000-7 Покрівельні роботи та інші спеціалізовані будівельні роботи)</t>
  </si>
  <si>
    <t>Послуги з перевірки кошторисної документації підрядних організацій по об’єктам будівництва (реконструкції, капітального/поточного ремонту, нового будівництва будівель та споруд житлового/нежитлового призначення, об’єктів благоустрою, лінійних об’єктів. Код ДК 021:2015 – 71320000-7 Послуги з інженерного проектування</t>
  </si>
  <si>
    <t>https://prozorro.gov.ua/uk/tender/UA-2026-05-22-010189-a</t>
  </si>
  <si>
    <t>Відділ охорони здоров'я Краматорської міської ради</t>
  </si>
  <si>
    <t>Відшкодування витрат на одноразове добове сухе харчування представників Сил оборони України.</t>
  </si>
  <si>
    <t>https://prozorro.gov.ua/uk/tender/UA-2026-04-21-004531-a</t>
  </si>
  <si>
    <t>https://prozorro.gov.ua/uk/tender/UA-2026-05-22-001874-a</t>
  </si>
  <si>
    <t>https://prozorro.gov.ua/uk/tender/UA-2026-05-25-002481-a</t>
  </si>
  <si>
    <t>Детектор дронів КОЖАН або еквівалент код ДК 021:2015 : 38430000-8 — Детектори та аналізатори</t>
  </si>
  <si>
    <t>https://prozorro.gov.ua/uk/tender/UA-2026-05-22-000435-a</t>
  </si>
  <si>
    <t>https://prozorro.gov.ua/uk/tender/UA-2026-05-26-014726-a</t>
  </si>
  <si>
    <t>ТОВ "ХЛР"</t>
  </si>
  <si>
    <t>ФОП "КОЛІСНИК ОЛЕНА ЮРІЇВНА"</t>
  </si>
  <si>
    <t>КНП "МІСЬКА ЛІКАРНЯ № 2" КРАМАТОРСЬКОЇ МІСЬКОЇ РАДИ</t>
  </si>
  <si>
    <t>ПП "УПРАВЛЯЮЧА КОМПАНІЯ "ДОБРОБУТ ЛАЗУРНИЙ"</t>
  </si>
  <si>
    <t>обласний бюджет</t>
  </si>
  <si>
    <t xml:space="preserve">76 252 </t>
  </si>
  <si>
    <t>Дизельне паливо (Євро 5), ALL AZS, талон</t>
  </si>
  <si>
    <t>UA-2026-05-24-000256-a</t>
  </si>
  <si>
    <t>Тверде паливо (вугілля кам’яне) Г(Г2) 0-200</t>
  </si>
  <si>
    <t>UA-2026-05-22-004412-a</t>
  </si>
  <si>
    <t>ПП "ВУГЛЕПОСТАЧАННЯ"</t>
  </si>
  <si>
    <t>ДК 021:2015: 09110000-3 — Тверде паливо. Тверде паливо (вугілля кам’яне) Г(Г2) 0-200</t>
  </si>
  <si>
    <t>ДК 021:2015: 72260000-5 — Послуги, пов’язані з програмним забезпеченням. Послуги з адміністрування (обслуговування) програмного забезпечення «IT-Enterprise», а саме налаштування додаткового функціоналу</t>
  </si>
  <si>
    <t>Послуги з планового технічного обслуговування колісних екскаваторів JCB JS 175W - Т2 для здійснення заходів щодо побудови стійкої лінії оборони, будівництво військових інженерно-технічних та фортифікаційних споруд</t>
  </si>
  <si>
    <t>UA-2026-05-25-014686-a</t>
  </si>
  <si>
    <t>ДК 021:2015: 50110000-9 — Послуги з ремонту і технічного обслуговування мототранспортних засобів і супутнього обладнання. Послуги з планового технічного обслуговування колісних екскаваторів JCB JS 175W - Т2 для здійснення заходів щодо побудови стійкої лінії оборони, будівництво військових інженерно-технічних та фортифікаційних споруд</t>
  </si>
  <si>
    <t>UA-2026-05-22-006754-a</t>
  </si>
  <si>
    <t xml:space="preserve">МАРІУПОЛЬСЬКИЙ МІЖРАЙОННИЙ ВІДДІЛ УПРАВЛІННЯ ПОЛІЦІЇ ОХОРОНИ В ДОНЕЦЬКІЙ ОБЛАСТІ
</t>
  </si>
  <si>
    <t xml:space="preserve">ФОП "ПИВОВАРОВ ОЛЕГ АНАТОЛІЙОВИЧ"
</t>
  </si>
  <si>
    <t>ДК 021:2015: 45450000-6 — Інші завершальні будівельні роботи. «Поточний ремонт приміщень гуртожитку № 1 Центральноукраїнського національного технічного університету для облаштування місць тимчасового перебування внутрішньо переміщених (евакуйованих) осіб за адресою: проспект Університетський, буд. 8, Фортечний район, м. Кропивницький Кіровоградської області» (додаткові послуги)</t>
  </si>
  <si>
    <t>https://zakupivli.pro/gov/tenders/ua-2026-06-03-012552-a</t>
  </si>
  <si>
    <t>ФОП 
ПЕРЕПЕЛКІНА АННА ФЕДОРІВНА</t>
  </si>
  <si>
    <t>https://prozorro.gov.ua/uk/tender/UA-2026-05-29-006376-a</t>
  </si>
  <si>
    <t>ТОВ "Драйв петрол"</t>
  </si>
  <si>
    <t>Електричні побутові прилади (електрична сушарка для білизни настінна, сушарка для рук, пилосос з парою, холодильник побутовий та ін.</t>
  </si>
  <si>
    <t>https://prozorro.gov.ua/uk/search/tender?buyer=34766528&amp;sort=publication_date,desc</t>
  </si>
  <si>
    <t xml:space="preserve">ДК 021:2015 39710000-2. Електричні побутові прилади </t>
  </si>
  <si>
    <t>https://prozorro.gov.ua/uk/tender/UA-2026-05-28-002279-a</t>
  </si>
  <si>
    <t>Послуга з закриття віконних прорізів листами ОSB в багатоквартирних житлових будинках Краматорської територіальної громади, пошкоджених внаслідок збройної агресії. ДК 021:2015: 45443000-4 - Фасадні роботи.</t>
  </si>
  <si>
    <t>https://prozorro.gov.ua/uk/tender/UA-2026-05-27-007244-a</t>
  </si>
  <si>
    <t>Зарядні станції</t>
  </si>
  <si>
    <t>https://prozorro.gov.ua/uk/tender/UA-2026-06-03-002053-a</t>
  </si>
  <si>
    <t>КОД ДК 021:2015 — 33690000-3 ЛІКАРСЬКІ ЗАСОБИ РІЗНІ (РЕАКТИВИ ДЛЯ РОБОТИ НА БІОХІМІЧНОМУ АНАЛІЗАТОРІ BIOSYSTEMS)</t>
  </si>
  <si>
    <t>https://prozorro.gov.ua/uk/tender/UA-2026-06-01-012149-a</t>
  </si>
  <si>
    <t>ДК 021:2015 – «09130000-9 Нафта і дистиляти» (Бензин А-95 (Євро 5)) талон</t>
  </si>
  <si>
    <t>https://prozorro.gov.ua/uk/tender/UA-2026-06-02-013661-a</t>
  </si>
  <si>
    <t>Будівельні матеріали Код ДК 021:2015:44110000-4 Конструкційні матеріали</t>
  </si>
  <si>
    <t>https://prozorro.gov.ua/uk/tender/UA-2026-05-28-006915-a</t>
  </si>
  <si>
    <t>https://prozorro.gov.ua/uk/tender/UA-2026-05-28-013045-a</t>
  </si>
  <si>
    <t>ТОВ "МОНТАЖНО-БУДІВЕЛЬНА КОМПАНІЯ СДМК"</t>
  </si>
  <si>
    <t>ФОП ПОНЕВАЖЕВ ЮРІЙ МИКОЛАЙОВИЧ</t>
  </si>
  <si>
    <t>штуки
погоний метр</t>
  </si>
  <si>
    <t>97 
430</t>
  </si>
  <si>
    <t>КУ "Центр надання соціальних послуг" Андріївської сільської ради</t>
  </si>
  <si>
    <t>UA-2026-05-28-006531-a</t>
  </si>
  <si>
    <t>Консультаційні послуги з розроблення Стратегії розвитку Дружківської міської територіальної громади Краматорського району Донецької області на період до 2027 року (з перспективою до 2030 року). ДК 021:2015: 73220000-0 — Консультаційні послуги у сфері розробок</t>
  </si>
  <si>
    <t>Метельський Данило Олександрович</t>
  </si>
  <si>
    <t xml:space="preserve">Консультативні послуги </t>
  </si>
  <si>
    <t>UA-2026-06-01-000673-a</t>
  </si>
  <si>
    <t>Комунальне підприємство "Лиманська служба єдиного замовника"</t>
  </si>
  <si>
    <t>https://prozorro.gov.ua/tender/UA-2026-05-29-002957-a</t>
  </si>
  <si>
    <t>дизельне паливо
Бензин А95</t>
  </si>
  <si>
    <t>2200
1000</t>
  </si>
  <si>
    <t>ТОВ "ТОРГІВЕЛЬНИЙ ДІМ ВЕДА"</t>
  </si>
  <si>
    <t>ДК 021:2015: 71630000-3 Послуги з технічного огляду та випробовувань</t>
  </si>
  <si>
    <t xml:space="preserve">  ФОП ВОЛКОВ ОЛЕГ ВІКТОРОВИЧ  </t>
  </si>
  <si>
    <t>послуги з обстеження технічного стану житлового будинку по вул.Банківська,81 м.Слов’янськ, пошкодженого внаслідок збройної агресії РФ</t>
  </si>
  <si>
    <t>https://prozorro.gov.ua/uk/tender/UA-2026-05-27-005986-a</t>
  </si>
  <si>
    <t>КП "АТП 052814"</t>
  </si>
  <si>
    <t>https://zakupivli.pro/gov/tenders/ua-2026-05-26-014815-a</t>
  </si>
  <si>
    <t>дизельне паливо;                      
бензин А-95;                                  
газ нафтовий скраплений</t>
  </si>
  <si>
    <t>90000                        
11500                 
5000</t>
  </si>
  <si>
    <t xml:space="preserve">місцевий бюджет, власні кошти </t>
  </si>
  <si>
    <t xml:space="preserve">ТОВ "КИЙ АВТО ЦЕНТР"
</t>
  </si>
  <si>
    <t xml:space="preserve">ПП "ЧЕРНІВЦІЕЛЕКТРОМОНТАЖ"
</t>
  </si>
  <si>
    <t>Управління соціального захисту населення Торецької міської військової адміністрації Бахмутського району Донецької області</t>
  </si>
  <si>
    <t>Ноутбук у комплекті з попередньо встановленим програмним забезпеченням та аксесуарами</t>
  </si>
  <si>
    <t>30210000-4 — Машини для обробки даних (апаратна частина)</t>
  </si>
  <si>
    <t>Виконання роботи з розробки проєктно - кошторисної документації </t>
  </si>
  <si>
    <t>https://prozorro.gov.ua/uk/tender/UA-2026-06-02-013953-a</t>
  </si>
  <si>
    <t xml:space="preserve">https://prozorro.gov.ua/uk/tender/UA-2026-06-05-007313-a </t>
  </si>
  <si>
    <t>НОВОГРОДІВСЬКА МІСЬКА ВІЙСЬКОВА АДМІНІСТРАЦІЯ ПОКРОВСЬКОГО РАЙОНУ ДОНЕЦЬКОЇ ОБЛАСТІ</t>
  </si>
  <si>
    <t>ДК 021:2015: 09130000-9 — Нафта і дистиляти. Дизельне паливо (Євро 5), АЗС WOG, е-талон</t>
  </si>
  <si>
    <t>ДП</t>
  </si>
  <si>
    <t>https://prozorro.gov.ua/uk/tender/UA-2026-06-08-002169-a</t>
  </si>
  <si>
    <t>76,20
87,00</t>
  </si>
  <si>
    <t>https://prozorro.gov.ua/uk/contract/UA-2026-06-08-006311-a-a1</t>
  </si>
  <si>
    <t>https://prozorro.gov.ua/uk/tender/UA-2026-05-27-006345-a</t>
  </si>
  <si>
    <t>https://prozorro.gov.ua/uk/tender/UA-2026-06-04-014428-a</t>
  </si>
  <si>
    <t>ТОВ "ІНЖЕНЕРНО-ТЕХНІЧНИЙ ЦЕНТР "СПЕЦБУДПРОЕКТ"</t>
  </si>
  <si>
    <t xml:space="preserve">ДК 021:2015: 45220000-5 — Інженерні та будівельні роботи. Виконання роботи з розробки проєктно - кошторисної документації по об’єкту: «Капітальний ремонт правого крила з облаштуванням житлових кімнат та прокладанням додаткової лінії каналізації будівлі пристосованої для тимчасового проживання (перебування) внутрішньо переміщених осіб за адресою м. Дніпро, пров. Універсальний, 6» та проходження експертизи з отриманням позитивного експертного висновку. </t>
  </si>
  <si>
    <t>ТОВ Скай Софт</t>
  </si>
  <si>
    <t>Бронежилет модульний "універсальний" 6 класу захисту, бронежилет модульний "універсальний" з показником протиуламкової стійкості V50 не менше 600м/с 1 класу захисту за ДСТУ</t>
  </si>
  <si>
    <t>https://prozorro.gov.ua/uk/tender/UA-2026-06-04-001769-a</t>
  </si>
  <si>
    <t>Комунальне підприємство "Іллінівської сільської ради Краматорського району Донецької області "Іллінівське"</t>
  </si>
  <si>
    <t>ТОВ "УКРТАК.ЮА"</t>
  </si>
  <si>
    <t>Бронежилет модульний "універсальний" 6 класу захисту, 
бронежилет модульний "універсальний" з показником протиуламкової стійкості V50 не менше 600м/с 1 класу захисту за ДСТУ</t>
  </si>
  <si>
    <t>ТОВ "Техенергохім"</t>
  </si>
  <si>
    <t xml:space="preserve"> ФОП БУДЮХІН ОЛЕКСАНДР ГРИГОРОВИЧ </t>
  </si>
  <si>
    <t xml:space="preserve">Роботи по об’єкту: «Капітальний ремонт (аварійно-відновлювальні роботи) покрівлі житлового будинку по вул.Полікарпа Марапульця,26 м.Слов’янськ (ліквідація наслідків збройної агресії РФ)» </t>
  </si>
  <si>
    <t>https://prozorro.gov.ua/uk/tender/UA-2026-06-04-008283-a</t>
  </si>
  <si>
    <t>https://prozorro.gov.ua/uk/tender/UA-2026-06-05-003071-a</t>
  </si>
  <si>
    <t>ДК 021:2015 33600000-6 Фармацевтична продукція</t>
  </si>
  <si>
    <t xml:space="preserve">Натрію хлорид, Офлоксацин, Цефтриаксон,Омепразол, Еноксапарин </t>
  </si>
  <si>
    <t>https://zakupivli.pro/gov/tenders/ua-2026-06-08-013003-a</t>
  </si>
  <si>
    <t xml:space="preserve"> ДК 021:2015: 09310000-5 Електрична енергія</t>
  </si>
  <si>
    <t>ДК 021:2015: 45260000-7 Покрівельні роботи та інші спеціалізовані будівельні роботи, за кодом НК 018:20231122 Житлові будинки з трьома та більше квартирами</t>
  </si>
  <si>
    <t>Поточний ремонт (Облаштування укриття) швидкоспоруджуваної захисної споруди цивільного захисту модульного типу, (код Єдиного закупівельного словника ДК 021:2015:45450000-6 — Інші завершальні будівельні роботи, на виконання заходів із запобігання виникненню надзвичайних ситуацій</t>
  </si>
  <si>
    <t>https://zakupivli.pro/gov/tenders/ua-2026-06-08-009869-a</t>
  </si>
  <si>
    <t>ДСД № 152 від 01.06.2001 р. - уповноваженою особою за яким є ОКП «Донецьктеплокомуненерго» (03337119)</t>
  </si>
  <si>
    <t>UA-2026-06-05-011887-a</t>
  </si>
  <si>
    <t xml:space="preserve">ТОВ "Констракшн Машинері"
</t>
  </si>
  <si>
    <t>UA-2026-06-11-014123-a</t>
  </si>
  <si>
    <t>ДК 021:2015: 60140000-1 — Нерегулярні пасажирські перевезення. Транспортні послуги з пасажирських перевезень внутрішньо-переміщених осіб по Україні,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</si>
  <si>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https://prozorro.gov.ua/uk/tender/UA-2026-06-09-011859-a</t>
  </si>
  <si>
    <t>Здійснення авторського нагляду за виконанням будівельно-монтажних робіт по об’єкту: «Нове будівництво споруди цивільного захисту (протирадіаційного укриття) на території філії опорного закладу початкової школи ліцею імені Героїв 68-го батальйону Перечинської міської ради, що розташована за адресою: Закарпатська обл., Ужгородський р-н, м. Перечин, вул. Ужанська, 9, для релокованого Першого Краматорського ліцею Краматорської міської ради»</t>
  </si>
  <si>
    <t>https://prozorro.gov.ua/uk/tender/UA-2026-06-09-010720-a</t>
  </si>
  <si>
    <t>Технічне обслуговування, ремонт та повірка засобів вимірювальної техніки, код за ДК: 021:2015 - 50410000-2 Послуги з ремонту і технічного обслуговування вимірювальних, випробувальних і контрольних приладів.</t>
  </si>
  <si>
    <t>https://prozorro.gov.ua/uk/tender/UA-2026-06-09-009493-a</t>
  </si>
  <si>
    <t>https://prozorro.gov.ua/uk/tender/UA-2026-06-04-010684-a</t>
  </si>
  <si>
    <t>Бітум нафтовий дорожній 70/100, емульсія бітумна ЕКШ 60 (44110000-4 - Конструкційні матеріали)</t>
  </si>
  <si>
    <t>https://prozorro.gov.ua/uk/tender/UA-2026-06-08-013876-a</t>
  </si>
  <si>
    <t>Сіль для промислового переробляння з протизлежувальною добавкою (14410000-8 Кам’яна сіль)</t>
  </si>
  <si>
    <t>https://prozorro.gov.ua/uk/tender/UA-2026-06-09-014544-a</t>
  </si>
  <si>
    <t>Капітальний ремонт магістральної дільниці І зони від ТК 14 до ТК 16 по вул. В.Черновола (Маяковського) в м. Краматорськ. Підготовка об’єктів до опалювального сезону (ДК 021: 2015 45453000-7 Капітальний ремонт і реставрація)</t>
  </si>
  <si>
    <t>https://prozorro.gov.ua/uk/tender/UA-2026-06-04-006322-a</t>
  </si>
  <si>
    <t>Капітальний ремонт трубопроводів опалення від ТК 5 до ТК 6 по бул.Машинобудівників в м.Краматорськ. Підготовка об’єктів до опалювального сезону (ДК 021: 2015 45453000-7 Капітальний ремонт і реставрація)</t>
  </si>
  <si>
    <t>https://prozorro.gov.ua/uk/tender/UA-2026-06-04-007584-a</t>
  </si>
  <si>
    <t>Підготовка об'єктів до опалювального сезону. Капітальний ремонт ділянки теплотраси від ТК 17 до ТК 20 по вул. Дніпровській м. Краматорськ (ДК 021: 2015 45453000-7 Капітальний ремонт і реставрація)</t>
  </si>
  <si>
    <t>https://prozorro.gov.ua/uk/tender/UA-2026-06-09-008408-a</t>
  </si>
  <si>
    <t>Підготовка об'єктів до опалювального сезону. Капітальний ремонт ділянки теплотраси від ТК 20 до ТК 8 по вул. Прилуцькій м. Краматорськ (ДК 021: 2015 45453000-7 Капітальний ремонт і реставрація)</t>
  </si>
  <si>
    <t>https://prozorro.gov.ua/uk/tender/UA-2026-06-09-009015-a</t>
  </si>
  <si>
    <t>ФОП Матвійчук Іван Володимирович</t>
  </si>
  <si>
    <t>ФОП Макогон Вадим Васильович</t>
  </si>
  <si>
    <t>43335257</t>
  </si>
  <si>
    <t>Поставка примірника комп’ютерної програми «Автоматизована система управління документами «ДОК ПРОФ 3», Послуги з впровадження програмного забезпечення системи електронного документообігу на базі програмного забезпечення «Автоматизована система управління документами «ДОК ПРОФ 3» (далі – Система), Послуги з технічної підтримки системи електронного документообігу на базі комп’ютерної програми «Автоматизована система управління документами «ДОК ПРОФ 3»</t>
  </si>
  <si>
    <t>https://prozorro.gov.ua/uk/tender/UA-2026-05-26-011480-a</t>
  </si>
  <si>
    <t>ДК 021:2015 72260000-5 Послуги, пов’язані з програмним забезпеченням. Послуги з поставки, впровадження та технічного супроводження програмного забезпечення системи електронного документообігу на базі програмного забезпечення «Автоматизована система управління документами «ДОК ПРОФ 3»</t>
  </si>
  <si>
    <t>https://prozorro.gov.ua/uk/tender/UA-2026-06-10-013732-a</t>
  </si>
  <si>
    <t>https://prozorro.gov.ua/uk/tender/UA-2026-06-08-007789-a</t>
  </si>
  <si>
    <t>https://prozorro.gov.ua/uk/tender/UA-2026-06-10-014025-a</t>
  </si>
  <si>
    <t>Створення цифрового топографічного плану масштабу 1:500 для об’єкту «Підготовка об'єктів до опалювального сезону. Капітальний ремонт теплотрас квартал 13 в м.Краматорськ, Донецької області (ДК 021:2015 71350000-6 Науково-технічні послуги в галузі інженерії) (Код ДК 021:2015 - 71355200-3 Послуги з топографічної зйомки)</t>
  </si>
  <si>
    <t>https://prozorro.gov.ua/uk/tender/UA-2026-06-11-006512-a</t>
  </si>
  <si>
    <t>ТОВ "ТОРГОВИЙ ДІМ "ЕГТ"</t>
  </si>
  <si>
    <t>90,00
79,86</t>
  </si>
  <si>
    <t>Святогірська міська військова адміністрація</t>
  </si>
  <si>
    <t xml:space="preserve"> Дизельне паливо (Євро 5) талони  (ДК 021:2015 «Єдиний закупівельний словник» 09130000-9 - Нафта і дистиляти)</t>
  </si>
  <si>
    <t>Паливні матеріали</t>
  </si>
  <si>
    <t>https://zakupivli.pro/gov/tenders/ua-2026-06-09-009167-a</t>
  </si>
  <si>
    <t xml:space="preserve">ТОВ «МАРШАЛ-КАРД» </t>
  </si>
  <si>
    <t>ТОВ "ЮРІЯ-ФАРМ"</t>
  </si>
  <si>
    <t>ДК 021:2015: 33750000-2  Засоби для догляду за малюками</t>
  </si>
  <si>
    <t>https://prozorro.gov.ua/uk/tender/UA-2026-06-10-000179-a</t>
  </si>
  <si>
    <t>ДК 021:2015: 98370000-7  Поховальні та супутні послуги</t>
  </si>
  <si>
    <t xml:space="preserve">КП "КОНТОРА ПОХОРОННОГО ОБСЛУГОВУВАННЯ" </t>
  </si>
  <si>
    <t>послуги з поховання померлих одиноких громадян, осіб без певного місця проживання, громадян, від поховання яких відмовилися рідні, знайдених невпізнаних трупів</t>
  </si>
  <si>
    <t>https://prozorro.gov.ua/uk/tender/UA-2026-06-12-008121-a</t>
  </si>
  <si>
    <t xml:space="preserve">Забезпечення електричною енергією установи та організації селищної ради  </t>
  </si>
  <si>
    <t>UA-2026-06-11-003893-a Закупівля на prozorro.gov.ua</t>
  </si>
  <si>
    <t xml:space="preserve">ТОВ Консалтингова компанія "Острів"
</t>
  </si>
  <si>
    <t>ФОП "ІЛЬЄНКО ЛІЛІЯ ОЛЕКСАНДРІВНА"</t>
  </si>
  <si>
    <t>Зарядна станція OUKITEL P5000 Pro (4000W/5120Wh/LiFePO4)(ДК 021:2015: 31430000-9 — Електричні акумулятори)</t>
  </si>
  <si>
    <t xml:space="preserve">ТОВ "ТЕХНО ІНОВЕЙШН КОМПАНІ"
</t>
  </si>
  <si>
    <t>Зарядна станція</t>
  </si>
  <si>
    <t>https://prozorro.gov.ua/uk/tender/UA-2026-06-03-002768-a</t>
  </si>
  <si>
    <t>КОМУНАЛЬНЕ ПІДПРИЄМСТВО "КОМУНТЕХ" М.НОВОГРОДІВКА</t>
  </si>
  <si>
    <t>ДК 021:2015: 09130000-9 - Нафта і дистиляти.
Дизельне паливо (Євро 5), картка</t>
  </si>
  <si>
    <t>https://prozorro.gov.ua/uk/tender/UA-2026-06-10-000030-a</t>
  </si>
  <si>
    <t xml:space="preserve">ДК 021:2015 - 09110000-3 – Тверде паливо </t>
  </si>
  <si>
    <t xml:space="preserve">104                                 0,5                                 0,5                                          0,5                                        0,5 </t>
  </si>
  <si>
    <t>https://prozorro.gov.ua/uk/tender/UA-2026-06-16-001479-a</t>
  </si>
  <si>
    <t xml:space="preserve">ТОВ "АВТОСАМІТ УКРАВТО"                     </t>
  </si>
  <si>
    <t>Вугілля кам’яне марок Г(Г2) (13-100), 
ДГ (25-100), 
ДГ (25-50) або еквівалент; 
брикети торф’яні; 
брикети вугільні</t>
  </si>
  <si>
    <t xml:space="preserve">ФОП КОЛЕСНІЧЕНКО В.П.   </t>
  </si>
  <si>
    <t>Дизельне паливо (Євро 5), талон; Бензин А-95 (Євро 5), талон, ДК 021:2015: 09130000-9 Нафта і дистиляти</t>
  </si>
  <si>
    <t>Дтзельне паливо та Бензин А-95</t>
  </si>
  <si>
    <t>UA-2026-06-11-011237-a</t>
  </si>
  <si>
    <t>КОМУНАЛЬНЕ ПІДПРИЕМСТВО "ДОБРОПІЛЬСЬКА СЛУЖБА ЄДИНОГО ЗАМОВНИКА"</t>
  </si>
  <si>
    <t>ДК 021:2015: 70200000-3 — Послуги з надання в оренду чи лізингу власної нерухомості</t>
  </si>
  <si>
    <t>ТОВ "ВІ-СЛАВІЯ ГРУПП"</t>
  </si>
  <si>
    <t>Оренда нежитлового приміщення</t>
  </si>
  <si>
    <t>https://prozorro.gov.ua/uk/plan/UA-P-2026-01-29-022445-a</t>
  </si>
  <si>
    <t>ДК 021:2015: 45220000-5 — Інженерні та будівельні роботи</t>
  </si>
  <si>
    <t>389,862 </t>
  </si>
  <si>
    <t>389862,84 </t>
  </si>
  <si>
    <t xml:space="preserve">Реконструкція на прокладання (встановлення) зовнішніх та внутрішніх мереж теплопостачання будівлі пристосованої для тимчасового проживання (перебування) внутрішньо переміщених осіб </t>
  </si>
  <si>
    <t>https://prozorro.gov.ua/uk/plan/UA-P-2026-02-10-020938-a</t>
  </si>
  <si>
    <t>Оренда нежитлового складського приміщення - Ангар, площею 487,1 кв.м.</t>
  </si>
  <si>
    <t>https://prozorro.gov.ua/uk/tender/UA-2026-06-24-013574-a</t>
  </si>
  <si>
    <t>84,54
76,46</t>
  </si>
  <si>
    <t xml:space="preserve">23                                 0,5                                 0,5                                          0,5                                        0,5 </t>
  </si>
  <si>
    <t>Вугілля кам’яне марок Г(Г2) (13-100), ДГ (25-100), ДГ (25-50) або еквівалент; брикети торф’яні; брикети вугільні</t>
  </si>
  <si>
    <t>https://prozorro.gov.ua/uk/tender/UA-2026-06-22-000013-a</t>
  </si>
  <si>
    <t>ТОВ "ПОРТО ФРАНКО ХАБ"</t>
  </si>
  <si>
    <t>ФОП "КОСЬМІН ВІКТОР ДМИТРОВИЧ"</t>
  </si>
  <si>
    <t>ДК 021:2015: 33110000-4 Візуалізаційне обладнання для потреб медицини, стоматології та ветеринарної медицини</t>
  </si>
  <si>
    <t>Сканер стоматологічний інтраоральний</t>
  </si>
  <si>
    <t>https://prozorro.gov.ua/uk/tender/UA-2026-06-16-013928-a</t>
  </si>
  <si>
    <t>https://prozorro.gov.ua/uk/tender/UA-2026-06-19-008224-a</t>
  </si>
  <si>
    <t>https://prozorro.gov.ua/uk/tender/UA-2026-06-19-012589-a</t>
  </si>
  <si>
    <t>https://prozorro.gov.ua/uk/tender/UA-2026-06-19-011923-a</t>
  </si>
  <si>
    <t>Крісло гінекологічне електричне
Фетальний кардіологічний монітор</t>
  </si>
  <si>
    <t>1
1</t>
  </si>
  <si>
    <t>Комплекс електроенцефалографічний комп’ютерний
Комплекс електронейроміографічний комп’ютерний</t>
  </si>
  <si>
    <t>«Поточний ремонт житлового будинку, пошкодженого внаслідок збройної агресії за адресою: вул. Остапа Вишні, 31, в м. Краматорськ, Донецької області». (ДК 021:2015: 45260000-7 — Покрівельні роботи та інші спеціалізовані будівельні роботи.)</t>
  </si>
  <si>
    <t>https://prozorro.gov.ua/uk/tender/UA-2026-06-17-010948-a</t>
  </si>
  <si>
    <t>«Поточний ремонт житлового будинку, пошкодженого внаслідок збройної агресії за адресою: вул. Богдана Хмельницького, 20, в м. Краматорськ, Донецької області». (ДК 021:2015: 45260000-7 — Покрівельні роботи та інші спеціалізовані будівельні роботи.)</t>
  </si>
  <si>
    <t>https://prozorro.gov.ua/uk/tender/UA-2026-06-17-012857-a</t>
  </si>
  <si>
    <t>«Поточний ремонт житлового будинку, пошкодженого внаслідок збройної агресії за адресою: вул. Академічна, 56, в м. Краматорськ, Донецької області». (ДК 021:2015: 45260000-7 — Покрівельні роботи та інші спеціалізовані будівельні роботи.)</t>
  </si>
  <si>
    <t>https://prozorro.gov.ua/uk/tender/UA-2026-06-18-002775-a</t>
  </si>
  <si>
    <t>https://prozorro.gov.ua/uk/tender/UA-2026-06-19-010646-a</t>
  </si>
  <si>
    <t>ДК 021:2015 - 71240000-2 Архітектурні, інженерні та планувальні послуги (роботи з розробки проєктно-кошторисної документації по об’єкту: «Капітальний ремонт нежитлової будівлі розташованої за адресою: Закарпатська область, місто Хуст, вулиця Карпатської Січі, будинок 57)</t>
  </si>
  <si>
    <t>ТОВ Ескоінжиніринг</t>
  </si>
  <si>
    <t>https://prozorro.gov.ua/uk/tender/UA-2026-06-24-001946-a</t>
  </si>
  <si>
    <t>Провід самонесучий ізольований (за кодом ДК 021:2015– 31320000-5 – «Електророзподільні кабелі»)</t>
  </si>
  <si>
    <t>https://prozorro.gov.ua/uk/tender/UA-2026-06-17-001376-a</t>
  </si>
  <si>
    <t>Підготовка об'єктів до опалювального сезону. Капітальний ремонт ділянки теплотраси від ТК 9 до ТК 12 по вул. Дніпровській м. Краматорськ (ДК 021: 2015 45453000-7 Капітальний ремонт і реставрація)</t>
  </si>
  <si>
    <t>https://prozorro.gov.ua/uk/tender/UA-2026-06-17-006258-a</t>
  </si>
  <si>
    <t>Капітальний ремонт ділянки теплотраси в ТК-8 в районі вул. О.Тихого, 1а в м. Краматорськ. Підготовка об’єктів до опалювального сезону (ДК 021: 2015 45453000-7 Капітальний ремонт і реставрація)</t>
  </si>
  <si>
    <t>https://prozorro.gov.ua/uk/tender/UA-2026-06-17-008264-a</t>
  </si>
  <si>
    <t>Капітальний ремонт трубопроводів опалення кв. 175, між ТК 20 та ТК 30 по пр. Незалежності (Двірцева) в м.Краматорськ. Підготовка об’єктів до опалювального сезону (ДК 021: 2015 45453000-7 Капітальний ремонт і реставрація)</t>
  </si>
  <si>
    <t>https://prozorro.gov.ua/uk/tender/UA-2026-06-17-009445-a</t>
  </si>
  <si>
    <t>Капітальний ремонт трубопроводів опалення кв. 174, між ТК 7 та ТК 8 в м. Краматорськ. Підготовка об’єктів до опалювального сезону (ДК 021: 2015 45453000-7 Капітальний ремонт і реставрація)</t>
  </si>
  <si>
    <t>https://prozorro.gov.ua/uk/tender/UA-2026-06-17-010787-a</t>
  </si>
  <si>
    <t>Підготовка об'єктів до опалювального сезону. Капітальний ремонт ділянки теплотраси в мікрорайоні 133 від ж.б. по вул. Бахмутська, 3 до ТК 3 м.Краматорськ (ДК 021: 2015 45453000-7 Капітальний ремонт і реставрація)</t>
  </si>
  <si>
    <t>https://prozorro.gov.ua/uk/tender/UA-2026-06-18-001261-a</t>
  </si>
  <si>
    <t>Розробка проектної документації по об’єкту: «Підготовка об'єктів до опалювального сезону. Капітальний ремонт теплотрас квартал 13 в м. Краматорськ, Донецької області» (ДК 021:2015 : 71320000-7 Послуги з інженерного проектування)</t>
  </si>
  <si>
    <t>https://prozorro.gov.ua/uk/tender/UA-2026-06-23-009267-a</t>
  </si>
  <si>
    <t>ТОВ «СЕРВІСНІ РІШЕННЯ»"</t>
  </si>
  <si>
    <t>ТОВ "МВВ СЕРВІС"</t>
  </si>
  <si>
    <t>ДК 021:2015: 50110000-9 - ПОСЛУГИ З РЕМОНТУ І ТЕХНІЧНОГО ОБСЛУГОВУВАННЯ МОТОТРАНСПОРТНИХ ЗАСОБІВ (ПОСЛУГИ З ПОТОЧНОГО РЕМОНТУ ТА ТЕХНІЧНОГО ОБСЛУГОВУВАННЯ АВТОМОБІЛІВ)</t>
  </si>
  <si>
    <t>Дистиляти Дизельне паливо (Євро 5), талон
ДК 021:2015: 09130000-9 — Нафта і дистиляти</t>
  </si>
  <si>
    <t>6000</t>
  </si>
  <si>
    <t>UA-2026-06-19-011473-a</t>
  </si>
  <si>
    <t>ДК 021:2015: 34330000-9 — Запасні частини до вантажних транспортних засобів, фургонів та легкових автомобілів</t>
  </si>
  <si>
    <t>Шкарупа Валентин Володимирович</t>
  </si>
  <si>
    <t>98</t>
  </si>
  <si>
    <t xml:space="preserve">Запчастини </t>
  </si>
  <si>
    <t>UA-2026-06-19-005603-a</t>
  </si>
  <si>
    <t>https://zakupivli.pro/gov/tenders/ua-2026-06-17-001364-a</t>
  </si>
  <si>
    <t>https://zakupivli.pro/gov/tenders/ua-2026-06-16-013092-a</t>
  </si>
  <si>
    <t>ТОВ "Нафтогазторг"</t>
  </si>
  <si>
    <t xml:space="preserve"> 84,96                               73,90</t>
  </si>
  <si>
    <t>UA-2026-06-15-006716-a</t>
  </si>
  <si>
    <t>АТ "ЕНЕРГЕТИЧНА КОМПАНІЯ УКРАЇНИ"</t>
  </si>
  <si>
    <t xml:space="preserve"> 8600
39170       </t>
  </si>
  <si>
    <t>Бензин А-95 (Євро 5), талон; 
Дизельне паливо (Євро 5), талон</t>
  </si>
  <si>
    <t>UA-2026-06-18-012211-a</t>
  </si>
  <si>
    <t>Розробка та виготовлення проєктно-кошторисної документації з отриманням позитивного експертного звіту щодо проєктної документації по об'єкту: «Реконструкція будівлі їдальні під харчоблок для Комунальної установи «Центр надання соціальних послуг» Селидівської міської ради, по вул. В. Карпішина, 5, в селищі Миколаївка, Березівського району, Одеської області»</t>
  </si>
  <si>
    <t>https://prozorro.gov.ua/uk/tender/UA-2026-06-30-005453-a</t>
  </si>
  <si>
    <t xml:space="preserve">ТОВ "ІМПЕКС ФОРМ"            </t>
  </si>
  <si>
    <t>ДК 021:2015 71320000-7 - Послуги з інженерного проектування. Розробка та виготовлення проєктно-кошторисної документації з отриманням позитивного експертного звіту щодо проєктної документації по об'єкту: «Реконструкція будівлі їдальні під харчоблок для Комунальної установи «Центр надання соціальних послуг» Селидівської міської ради, по вул. В. Карпішина, 5, в селищі Миколаївка, Березівського району, Одеської області».</t>
  </si>
  <si>
    <t>https://prozorro.gov.ua/uk/tender/UA-2026-06-29-009110-a</t>
  </si>
  <si>
    <t>«Поточний ремонт житлового будинку, пошкодженого внаслідок збройної агресії за адресою: вул. Дружби, 17, в м. Краматорськ, Донецької області». (ДК 021:2015: 45260000-7 — Покрівельні роботи та інші спеціалізовані будівельні роботи.)</t>
  </si>
  <si>
    <t>https://prozorro.gov.ua/uk/tender/UA-2026-06-29-010469-a</t>
  </si>
  <si>
    <t>«Поточний ремонт житлового будинку, пошкодженого внаслідок збройної агресії за адресою: пр. Незалежності, 22 в м. Краматорськ, Донецької області». (ДК 021:2015: 45260000-7 — Покрівельні роботи та інші спеціалізовані будівельні роботи.)</t>
  </si>
  <si>
    <t>https://prozorro.gov.ua/uk/tender/UA-2026-06-30-004568-a</t>
  </si>
  <si>
    <t>«Поточний ремонт житлового будинку, пошкодженого внаслідок збройної агресії за адресою: вул. Богдана Хмельницького,9 в м. Краматорськ, Донецької області». (ДК 021:2015: 45260000-7 — Покрівельні роботи та інші спеціалізовані будівельні роботи.)</t>
  </si>
  <si>
    <t>https://prozorro.gov.ua/uk/tender/UA-2026-06-30-008266-a</t>
  </si>
  <si>
    <t>ФОП "БОНДАР ВЛАДИСЛАВ АНАТОЛІЙОВИЧ"</t>
  </si>
  <si>
    <t>ДК 021:2015 - 33120000-7 Системи реєстрації медичної інформації та дослідне обладнання (швидкі тести)</t>
  </si>
  <si>
    <t>https://prozorro.gov.ua/uk/tender/UA-2026-06-26-010300-a</t>
  </si>
  <si>
    <t>Реконструкція будівлі харчоблоку під бактеріологічну лабораторію за адресою: вул. Героїв України,17, м. Краматорськ, Донецька область (з розробкою ПКД) код ДК 021:2015:45453000-7 Капітальний ремонт і реставрація</t>
  </si>
  <si>
    <t>https://prozorro.gov.ua/uk/tender/UA-2026-06-29-012025-a</t>
  </si>
  <si>
    <t>ТОВ "ГРУПА КОМПАНІЙ ПАНОРАМА"</t>
  </si>
  <si>
    <t>https://prozorro.gov.ua/uk/tender/UA-2026-06-29-004068-a</t>
  </si>
  <si>
    <t>ФОП Папченко Андрій Олександрович</t>
  </si>
  <si>
    <t>55240000-4 Послуги центрів і будинків відпочинку (Путівки з відпочинку до дитячих закладів оздоровлення та відпочинку Закарпатської області (або еквівалент) для дітей громади)</t>
  </si>
  <si>
    <t>придбання путівок для оздоровлення дітей</t>
  </si>
  <si>
    <t>UA-2026-06-26-001408-a</t>
  </si>
  <si>
    <t>Блочно - модульні котельні</t>
  </si>
  <si>
    <t>UA-2026-06-26-003306-a</t>
  </si>
  <si>
    <t>15                            15</t>
  </si>
  <si>
    <t>UA-2026-06-26-007114-a</t>
  </si>
  <si>
    <t>UA-2026-06-30-008493-a</t>
  </si>
  <si>
    <t>Відвід ТГІ ПО ф 108/200 мм
Комплект ізоляції стика ПО ЕР-3 ф 108/200 мм
Труба ТГІ ПО ф 108х5/200 мм</t>
  </si>
  <si>
    <t>Бензопили                                                   
Мотобур бензиновий</t>
  </si>
  <si>
    <t>ДК 021:2015: 42160000-8 — Котельні установки. Блочно - модульні котельні</t>
  </si>
  <si>
    <t>ДК 021:2015: 42650000-7 — Ручні інструменти пневматичні чи моторизовані. Бензопили та мотобури бензинові</t>
  </si>
  <si>
    <t>ДК 021:2015:44160000-9 Магістралі, трубопроводи, труби, обсадні труби, тюбінги та супутні вироби. Труби сталеві попередньо теплоізольовані та комплектуючі до них</t>
  </si>
  <si>
    <t xml:space="preserve"> ДК 021:2015: 45260000-7 Покрівельні роботи та інші спеціалізовані будівельні роботи, за кодом НК 018:20231122 Житлові будинки з трьома та більше квартирами</t>
  </si>
  <si>
    <t xml:space="preserve">Роботи по об’єкту: «Капітальний ремонт (аварійно-відновлювальні роботи) покрівлі житлового будинку по вул.Корольова,22 м.Слов’янськ (ліквідація наслідків збройної агресії РФ)» </t>
  </si>
  <si>
    <t>https://prozorro.gov.ua/uk/tender/UA-2026-06-25-004899-a</t>
  </si>
  <si>
    <t xml:space="preserve"> ФОП БУДЮХІН  ГРИГОРИЙ  ВАСИЛЬОВИЧ </t>
  </si>
  <si>
    <t xml:space="preserve">Роботи по об’єкту: «Капітальний ремонт (аварійно-відновлювальні роботи) покрівлі житлового будинку по пров. Парковий,11м.Слов’янськ (ліквідація наслідків збройної агресії РФ)» </t>
  </si>
  <si>
    <t>https://prozorro.gov.ua/uk/tender/UA-2026-06-29-005120-a</t>
  </si>
  <si>
    <t>дизельне паливо (Євро 5), талон; 
бензин А-95 (Євро 5), талон</t>
  </si>
  <si>
    <t>https://zakupivli.pro/gov/tenders/ua-2026-06-26-011349-a</t>
  </si>
  <si>
    <t xml:space="preserve"> 850
4100</t>
  </si>
  <si>
    <t>ТОВ "Укрнафта-Постач"</t>
  </si>
  <si>
    <t>8800
500</t>
  </si>
  <si>
    <t>80,64              73,68</t>
  </si>
  <si>
    <t>дизельне паливо
бензин А-95</t>
  </si>
  <si>
    <t>https://zakupivli.pro/gov/tenders/ua-2026-06-04-010997-a</t>
  </si>
  <si>
    <t>ДК 021:2015:33600000-6 "Фармацевтична продукція" (Наркотичні та психотропні препарати)</t>
  </si>
  <si>
    <t>Лікарські засоби для лікування хвороб нервової системи та захворювань органів чуття (діазепам, розчин для ін`єкцій, фентаніл, розчин для ін'єкцій, морфін, розчин для ін`єкцій)</t>
  </si>
  <si>
    <t>https://zakupivli.pro/gov/tenders/ua-2026-06-22-007384-a</t>
  </si>
  <si>
    <t>UA-2026-07-01-008740-a</t>
  </si>
  <si>
    <t>ДК 021:2015: 90910000-9 — Послуги з прибирання. Послуги з прибирання приміщень гуртожитку за адресою: м. Кропивницький, пр. Університетський, буд. 8, для облаштування приміщень для розміщення внутрішньо-переміщених та/або евакуйованих осіб</t>
  </si>
  <si>
    <t xml:space="preserve">ТОВ "АДЕЛАР"
 </t>
  </si>
  <si>
    <t>Транспортні послуги з пасажирських перевезень за маршрутами:
м. Дніпро (вул. Петра Капшученка, 10 (А. Фабра)) – м. Олександрія (залізничний вокзал вул. Вокзальна, 4);
м. Олександрія (залізничний вокзал вул. Вокзальна, 4 – м.Кам'янське (проспект Свободи, 15) - м.Дніпро (вул. Петра Капшученка, 10 (А.Фабра);
м.Кам'янське (проспект Свободи, 15) – м. Олександрія (залізничний вокзал вул. Вокзальна, 4);
м.Запоріжжя (пр. Соборний, 150А) – м. Олександрія (залізничний вокзал вул. Вокзальна, 4</t>
  </si>
  <si>
    <t>Комунальненекомерційне підприємство "Міський стоматологічний центр" | 38349184</t>
  </si>
  <si>
    <t>Комунальне підприємство "Маріупольське
 трамвайно-тролейбусне управління" (05393725)</t>
  </si>
  <si>
    <t>Дизельне паливо, Бензин А-95
09130000-9 Нафта і дистиляти</t>
  </si>
  <si>
    <t>UA-2026-06-24-013674-a</t>
  </si>
  <si>
    <t>Територіальний центр соціального обслуговування (надання соціальних послуг) Центрального району м. Маріуполя Донецької області/ 25719947</t>
  </si>
  <si>
    <t>Послуги їдалень (Моршин)                                                       55510000-8 Послуги їдалень</t>
  </si>
  <si>
    <t>ДП "САНАТОРІЙ "МОРШИНКУРОРТ" ПРИВАТНОГО АКЦІОНЕРНОГО ТОВАРИСТВА ЛІКУВАЛЬНО - ОЗДОРОВЧИХ ЗАКЛАДІВ ПРОФСПІЛОК УКРАЇНИ "УКРПРОФОЗДОРОВНИЦЯ"</t>
  </si>
  <si>
    <t>послуги їдалень</t>
  </si>
  <si>
    <t>UA-2026-04-10-008396-a</t>
  </si>
  <si>
    <t>Комунальне некомерційне підприємство Маріупольської міської ради «Маріупольська міська лікарня №1»</t>
  </si>
  <si>
    <t>Фармацевтична продукція, 33600000-6 Фармацевтична продукція</t>
  </si>
  <si>
    <t>UA-2026-04-08-015152-a</t>
  </si>
  <si>
    <t>UA-2026-05-26-010920-a</t>
  </si>
  <si>
    <t>Фармацевтична продукція (122 найменувань)</t>
  </si>
  <si>
    <t xml:space="preserve">Реактиви лабораторні, ДК 021:2015 – 33690000-3 Лікарські засоби різні </t>
  </si>
  <si>
    <t>ФОП Тимченко Н.А.</t>
  </si>
  <si>
    <t>UA-2026-05-11-014251-a</t>
  </si>
  <si>
    <t>Реактиви лабораторні (60 гайменувань)</t>
  </si>
  <si>
    <t xml:space="preserve">оздоровлення </t>
  </si>
  <si>
    <t>Бензин А-95 (Євро 5), талон (ДК 021:2015: 09130000-9 — Нафта і дистиляти)</t>
  </si>
  <si>
    <t>https://prozorro.gov.ua/uk/tender/UA-2026-07-07-002283-a</t>
  </si>
  <si>
    <t>ВІДДІЛ ОСВІТИ М.НОВОГРОДІВКА</t>
  </si>
  <si>
    <t>ДК 021:2015: 34740000-6 — Обладнання для повітряних і космічних літальних апаратів, тренажери, симулятори та супутні деталі</t>
  </si>
  <si>
    <t>Комплект обладнання для основ пілотування БпЛА мультироторного типу із системою FPV</t>
  </si>
  <si>
    <t>https://prozorro.gov.ua/uk/tender/UA-2026-07-07-008061-a</t>
  </si>
  <si>
    <t xml:space="preserve">ТОВ "ТОПОБЛПАЛИВО"    </t>
  </si>
  <si>
    <t>бензин А-95, 
дизельне пальне</t>
  </si>
  <si>
    <t>2000
2000</t>
  </si>
  <si>
    <t>ДК 021:2015:33600000-6 - "Фармацевтична продукція" (Лікарські засоби)</t>
  </si>
  <si>
    <t>Лікарські засоби (дексаметазон,розчин для ін'єкцій, парацетамол розчин для інфузій, декскетопрофен розчин для ін'єкцій, атропіну сульфат розчин для ін'єкцій, транексамова кислота розчин для ін'єкцій, омепразол, глюкози розчин для інфузій, цефепім, хлоргексидин, натрію хлорид та інше)</t>
  </si>
  <si>
    <t>https://zakupivli.pro/gov/tenders/ua-2026-06-29-001416-a </t>
  </si>
  <si>
    <t>TOB "УКР ДІАГНОСТИКА"</t>
  </si>
  <si>
    <t>ТОВ "Оздоровчий комплекс "Дорожник"</t>
  </si>
  <si>
    <t xml:space="preserve">ТОВ "УКРПЕТРОЛЦЕНТР"
</t>
  </si>
  <si>
    <t>https://prozorro.gov.ua/uk/tender/UA-2026-07-07-005719-a</t>
  </si>
  <si>
    <t>Послуги за кодом ДК 021:2015-72260000-5 Послуги, пов’язані з програмним забезпеченням - технічна підтримка програмного забезпечення АСКОД у складі системи електронного доку¬ментообігу Замовника</t>
  </si>
  <si>
    <t>https://prozorro.gov.ua/uk/tender/UA-2026-07-02-000917-a</t>
  </si>
  <si>
    <t>ДК 021:2015: 33600000-6 Фармацевтична продукція (Iohexol)</t>
  </si>
  <si>
    <t>https://prozorro.gov.ua/uk/tender/UA-2026-07-01-009979-a</t>
  </si>
  <si>
    <t>ДК 021:2015: 33600000-6 Фармацевтична продукція (Alteplase)</t>
  </si>
  <si>
    <t>https://prozorro.gov.ua/uk/tender/UA-2026-07-01-009997-a</t>
  </si>
  <si>
    <t>https://prozorro.gov.ua/uk/tender/UA-2026-07-06-006892-a</t>
  </si>
  <si>
    <t>https://prozorro.gov.ua/uk/tender/UA-2026-07-06-010801-a</t>
  </si>
  <si>
    <t>СПІЛЬНЕ УКРАЇНСЬКО-ЕСТОНСЬКЕ ПІДПРИЄМСТВО У ФОРМІ ТОВ "ОПТІМА-ФАРМ, ЛТД"</t>
  </si>
  <si>
    <t>ТОВ "ОКІРА"</t>
  </si>
  <si>
    <t>ПАТ "ЦЕНТР КОМП'ЮТЕРНИХ ТЕХНОЛОГІЙ "ІНФОПЛЮС"</t>
  </si>
  <si>
    <t xml:space="preserve"> літри</t>
  </si>
  <si>
    <t>UA-2026-07-02-009336-a</t>
  </si>
  <si>
    <t>ФОП "Болдирева Катерина Олександрівна"</t>
  </si>
  <si>
    <t>72,96
81,96</t>
  </si>
  <si>
    <t xml:space="preserve">цивільний захист населення </t>
  </si>
  <si>
    <t>Роботи по об’єкту: «Капітальний ремонт (аварійно-відновлювальні роботи) покрівлі житлового будинку по вул. Корольова,31 м.Слов’янськ (ліквідація наслідків збройної агресії РФ)»</t>
  </si>
  <si>
    <t>https://prozorro.gov.ua/uk/tender/UA-2026-06-30-009503-a</t>
  </si>
  <si>
    <t xml:space="preserve">Роботи по об’єкту: «Капітальний ремонт (аварійно-відновлювальні роботи) покрівлі житлового будинку по пров. Українських Десантників,7м.Слов’янськ (ліквідація наслідків збройної агресії РФ)» </t>
  </si>
  <si>
    <t>https://prozorro.gov.ua/uk/tender/UA-2026-07-01-006899-a</t>
  </si>
  <si>
    <t xml:space="preserve">Роботи по об’єкту: «Капітальний ремонт (аварійно-відновлювальні роботи) покрівлі житлового будинку по вул. Батюка,20м.Слов’янськ (ліквідація наслідків збройної агресії РФ)» </t>
  </si>
  <si>
    <t>https://prozorro.gov.ua/uk/tender/UA-2026-07-01-006968-a</t>
  </si>
  <si>
    <t>товар для забезпечення інженерно-технічних заходів із захисту об’єктів критичної інфраструктури (автомобільних доріг) для безпечного переміщення транспортних засобів та населення в період воєнного стану – облаштування, ремонт, антидронового захисту автомобільних доріг Слов’янської міської територіальної громади (дріт - чорна сталь не оцинкований 4 мм.)</t>
  </si>
  <si>
    <t>https://prozorro.gov.ua/uk/tender/UA-2026-07-06-010759-a</t>
  </si>
  <si>
    <t>https://prozorro.gov.ua/uk/tender/UA-2026-07-06-010763-a</t>
  </si>
  <si>
    <t>ДК 021:2015: 45520000-8 Прокат обладнання з оператором для виконання земляних робіт</t>
  </si>
  <si>
    <t>послуги із залучення спеціальної техніки з оператором для виконання невідкладних робіт оборонного характеру, створення та укріплення захисних рубежів на території Слов'янської міської території громади та Донецької області</t>
  </si>
  <si>
    <t>https://zakupivli.pro/gov/tenders/UA-2026-06-30-012085-a</t>
  </si>
  <si>
    <t xml:space="preserve">ДК 021:2015: 44310000-6 Вироби з дроту </t>
  </si>
  <si>
    <t xml:space="preserve">ТОВ "КАНТРІ-САЙД"
</t>
  </si>
  <si>
    <t>UA-2026-07-07-011655-a</t>
  </si>
  <si>
    <t>ДК 021:2015: 34110000-1 — Легкові автомобілі. Мікроавтобус для здійснення заходів щодо побудови стійкої лінії оборони, будівництво військових інженерно-технічних та фортифікаційних споруд</t>
  </si>
  <si>
    <t>UA-2026-07-07-011364-a</t>
  </si>
  <si>
    <t>18330000-1 Футболки та сорочки. Футболки з принтом,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</si>
  <si>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ДК 021:2015: 85145000-7 — Послуги медичних лабораторій. Лабораторні послуги</t>
  </si>
  <si>
    <t>UA-2026-06-25-013529-a</t>
  </si>
  <si>
    <t xml:space="preserve">85130000-9 Стоматологічні та супутні послуги. Послуги виготовлення зубних протезів і деталей до них і послуги з нанесення багатошарового металоподібного композиційного покриття на металеві зубні протези і деталі до них для забезпечення проведення зубопротезування ветеранів війни, членів сімей загиблих (померлих) Захисників і Захисниць України </t>
  </si>
  <si>
    <t>UA-2026-07-07-009032-a</t>
  </si>
  <si>
    <t>ДК 021:2015: 85130000-9 — Стоматологічні та супутні послуги. Послуги виготовлення зубних протезів і деталей до них для забезпечення проведення зубопротезування ветеранів війни, членів сімей загиблих (померлих) Захисників і Захисниць України</t>
  </si>
  <si>
    <t>UA-2026-07-07-010290-a</t>
  </si>
  <si>
    <t>станом на 16.07.2026</t>
  </si>
  <si>
    <t>«Плити, листи, стрічки та фольга пов’язані з конструкційними матеріалами» код ДК 021:2015 - 44170000-2 (стрейч-плівка чорна, скотч прозорий, плівка бульбашкова)</t>
  </si>
  <si>
    <t>https://prozorro.gov.ua/uk/tender/UA-2026-07-13-002729-a</t>
  </si>
  <si>
    <t>«Кейтерингові послуги» код ДК 021:2015 - 55520000-1 (послуги з організації харчування дітей дошкільного-навчального закладу №3 «Калинка» м. Перечин)</t>
  </si>
  <si>
    <t>https://prozorro.gov.ua/uk/tender/UA-2026-07-13-005252-a</t>
  </si>
  <si>
    <t>Дизельне паливо (Євро 5), талон ДК 021:2015:09130000-9 Нафта і дистиляти</t>
  </si>
  <si>
    <t>https://prozorro.gov.ua/uk/tender/UA-2026-07-14-004235-a</t>
  </si>
  <si>
    <t>https://prozorro.gov.ua/uk/tender/UA-2026-07-09-007873-a</t>
  </si>
  <si>
    <t>Шлак електропічний (14630000-6 Шлак, окалина, відходи та скрап чорних металів)</t>
  </si>
  <si>
    <t>https://prozorro.gov.ua/uk/tender/UA-2026-07-10-010923-a</t>
  </si>
  <si>
    <t>https://prozorro.gov.ua/uk/tender/UA-2026-07-12-000318-a</t>
  </si>
  <si>
    <t>https://prozorro.gov.ua/uk/tender/UA-2026-07-14-005069-a</t>
  </si>
  <si>
    <t>закупівлі не відбулись</t>
  </si>
  <si>
    <t xml:space="preserve">
41588819 </t>
  </si>
  <si>
    <t>Підготовка об'єктів до опалювального сезону. Капітальний ремонт ділянки теплотраси в кварталі 175 від ТК-18 до ТК-19 м. Краматорськ. Коригування (ДК 021: 2015 45453000-7 Капітальний ремонт і реставрація)</t>
  </si>
  <si>
    <t>https://prozorro.gov.ua/uk/tender/UA-2026-07-13-005518-a</t>
  </si>
  <si>
    <t>ТОВ "МЕТАЛЛ ПРОГРЕСС"</t>
  </si>
  <si>
    <t>рулон                         
штуки</t>
  </si>
  <si>
    <t>367                
400</t>
  </si>
  <si>
    <t>https://prozorro.gov.ua/tender/UA-2026-07-09-008599-a</t>
  </si>
  <si>
    <t>https://prozorro.gov.ua/tender/UA-2026-07-09-008231-a</t>
  </si>
  <si>
    <t>Комунальне некомерційне підприємство "Олександрівська лікарня планового лікування" 
38367418</t>
  </si>
  <si>
    <t>09320000-8 — Пара, гаряча вода та пов’язана продукція</t>
  </si>
  <si>
    <t>КП "ВІДНОВА" ОЛЕКСАНДРІВСЬКОЇ СЕЛИЩНОЇ РАДИ ДОНЕЦЬКОЇ ОБЛАСТІ</t>
  </si>
  <si>
    <t>Пара, гаряча вода та пов'язана продукція (теплова енергія)</t>
  </si>
  <si>
    <t>UA-2026-02-12-007845-a</t>
  </si>
  <si>
    <t>ДК 021:2015: 45340000-2 - Зведення огорож, монтаж поручнів і захисних засобів, за кодом НК 018:2023-2112 Вулиці та інші дороги.</t>
  </si>
  <si>
    <t xml:space="preserve">КП "Слов'янське тролейбусне управління" Слов'янської міської ради </t>
  </si>
  <si>
    <t>послуги з забезпечення інженерно-технічними заходами із захисту об’єктів критичної інфраструктури для безпечного переміщення транспортних засобів та населення в період воєнного стану – облаштування антидронового захисту автомобільних доріг Слов’янської міської територіальної громади</t>
  </si>
  <si>
    <t>https://prozorro.gov.ua/uk/tender/UA-2026-07-10-006905-a</t>
  </si>
  <si>
    <t>ДК 021:2015: 44110000-4 Конструкційні матеріали</t>
  </si>
  <si>
    <t>ФОП САВЧЕНКО МАРИНА ЮРІЇВНА</t>
  </si>
  <si>
    <t>https://zakupivli.pro/gov/tenders/UA-2026-07-10-010304-a</t>
  </si>
  <si>
    <t xml:space="preserve">цивільний захист  </t>
  </si>
  <si>
    <t>Профнастіл ПК 35 0,45;                     
Спецпланка 80 RAL 7024;                                 
Спецпланка 100 цинк;</t>
  </si>
  <si>
    <t xml:space="preserve">397,99
546,00
445,00                   </t>
  </si>
  <si>
    <t>312,48                    
210,23                               
42,42</t>
  </si>
  <si>
    <t xml:space="preserve">кв. м                      </t>
  </si>
  <si>
    <t>1500                                                                                           6000</t>
  </si>
  <si>
    <t>UA-2026-07-15-000378-a</t>
  </si>
  <si>
    <t>Бензин марки А-95 в талонах    
Дизельне паливо в талонах</t>
  </si>
  <si>
    <t>Комунальне підприємство "Білозерськсервіс"</t>
  </si>
  <si>
    <t>( дизельне паливо (Євро5) талон)</t>
  </si>
  <si>
    <t>UA-2026-07-03-006005-a</t>
  </si>
  <si>
    <t>43012009 </t>
  </si>
  <si>
    <t>ТОВ "УКРНАФТА-ПОСТАЧ"</t>
  </si>
  <si>
    <t>74,63
76,02</t>
  </si>
  <si>
    <t>https://prozorro.gov.ua/uk/tender/UA-2026-07-13-007473-a</t>
  </si>
  <si>
    <t>Послуги з виконання робіт по дообладнанню (бронюванню) спецтехніки (навантажувача телескопічного JCB 535V125 Stage V) (код ДК 021:2015:50110000-9 «Послуги з ремонту і технічного обслуговування мототранспортних засобів і супутнього обладнання»)</t>
  </si>
  <si>
    <t xml:space="preserve">Послуги з виконання робіт по дообладнанню (бронюванню) спецтехніки (навантажувача телескопічного JCB 535V125 Stage V) </t>
  </si>
  <si>
    <t>UA-2026-06-26-009138-a</t>
  </si>
  <si>
    <t>Послуги з поточного ремонту та технічного обслуговування транспортних засобів (код ДК 021:2015:50110000-9 «Послуги з ремонту і технічного обслуговування мототранспортних засобів і супутнього обладнання»)</t>
  </si>
  <si>
    <t>ФОП Портнягіна Ірина Вікторівна</t>
  </si>
  <si>
    <t>Послуги з поточного ремонту та технічного обслуговування транспортних засобів</t>
  </si>
  <si>
    <t>UA-2026-06-30-010898-a</t>
  </si>
  <si>
    <t>ТОВ "АВАКОМ"</t>
  </si>
  <si>
    <t>270309,82
92436,23</t>
  </si>
  <si>
    <t>698000,00
935000,00</t>
  </si>
  <si>
    <t>ФОП "Моісєєнко Людмила Михайлівна"</t>
  </si>
  <si>
    <t xml:space="preserve">ТОВ "ТОРГОВИЙ ДІМ "ПАРТНЕР АЙ ТІ" </t>
  </si>
  <si>
    <t xml:space="preserve">
41263186 </t>
  </si>
  <si>
    <t>Сіверське МСКП 32714284</t>
  </si>
  <si>
    <t xml:space="preserve">ТОВ НАУКОВО-ВИРОБНИЧЕ ПІДПРИЄМСТВО "ІНФОРМАЦІЙНІ ТЕХНОЛОГІЇ"
</t>
  </si>
  <si>
    <t xml:space="preserve">КНП МАРІУПОЛЬСЬКОЇ МІСЬКОЇ РАДИ "МАРІУПОЛЬСЬКА МІСЬКА ЛІКАРНЯ №1"
</t>
  </si>
  <si>
    <t>01990683</t>
  </si>
  <si>
    <t>UA-2026-07-15-011484-a</t>
  </si>
  <si>
    <t>ВСЬОГО - 69</t>
  </si>
  <si>
    <t>від17.07.2026№1/2227/0/41-26/05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</si>
</sst>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_-* #,##0.00_р_._-;\-* #,##0.00_р_._-;_-* &quot;-&quot;??_р_._-;_-@_-"/>
    <numFmt numFmtId="166" formatCode="_-* #,##0.00\ _₽_-;\-* #,##0.00\ _₽_-;_-* &quot;-&quot;??\ _₽_-;_-@_-"/>
    <numFmt numFmtId="167" formatCode="0.0"/>
  </numFmts>
  <fonts count="2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u/>
      <sz val="11"/>
      <color theme="10"/>
      <name val="Calibri"/>
      <family val="2"/>
    </font>
    <font>
      <sz val="11"/>
      <color theme="1"/>
      <name val="Calibri"/>
      <family val="2"/>
      <scheme val="minor"/>
    </font>
    <font>
      <sz val="11"/>
      <name val="Calibri"/>
      <family val="2"/>
      <charset val="204"/>
    </font>
    <font>
      <sz val="12"/>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b/>
      <i/>
      <sz val="12"/>
      <color theme="1"/>
      <name val="Times New Roman"/>
      <family val="1"/>
      <charset val="204"/>
    </font>
    <font>
      <sz val="11"/>
      <color rgb="FF000000"/>
      <name val="Calibri"/>
      <family val="2"/>
      <charset val="1"/>
    </font>
    <font>
      <b/>
      <sz val="12"/>
      <name val="Times New Roman"/>
      <family val="1"/>
      <charset val="204"/>
    </font>
    <font>
      <i/>
      <sz val="12"/>
      <name val="Times New Roman"/>
      <family val="1"/>
      <charset val="204"/>
    </font>
    <font>
      <b/>
      <i/>
      <sz val="12"/>
      <name val="Times New Roman"/>
      <family val="1"/>
      <charset val="204"/>
    </font>
    <font>
      <u/>
      <sz val="11"/>
      <color theme="10"/>
      <name val="Calibri"/>
      <family val="2"/>
      <scheme val="minor"/>
    </font>
    <font>
      <sz val="11"/>
      <color rgb="FF000000"/>
      <name val="Calibri"/>
      <family val="2"/>
      <scheme val="minor"/>
    </font>
    <font>
      <sz val="11"/>
      <color rgb="FF000000"/>
      <name val="Calibri"/>
      <family val="2"/>
      <charset val="204"/>
    </font>
    <font>
      <sz val="10"/>
      <name val="Arial Cyr"/>
      <charset val="204"/>
    </font>
    <font>
      <i/>
      <sz val="11"/>
      <color theme="1"/>
      <name val="Times New Roman"/>
      <family val="1"/>
      <charset val="204"/>
    </font>
    <font>
      <sz val="12"/>
      <color rgb="FF000000"/>
      <name val="Times New Roman"/>
      <family val="1"/>
      <charset val="204"/>
    </font>
    <font>
      <sz val="12"/>
      <color rgb="FF242638"/>
      <name val="Times New Roman"/>
      <family val="1"/>
      <charset val="204"/>
    </font>
    <font>
      <sz val="11"/>
      <color theme="1"/>
      <name val="Times New Roman"/>
      <family val="1"/>
      <charset val="204"/>
    </font>
    <font>
      <u/>
      <sz val="11"/>
      <color theme="10"/>
      <name val="Calibri"/>
      <family val="2"/>
      <charset val="204"/>
      <scheme val="minor"/>
    </font>
    <font>
      <sz val="12"/>
      <color indexed="8"/>
      <name val="Times New Roman"/>
      <family val="1"/>
      <charset val="204"/>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5" tint="0.59999389629810485"/>
        <bgColor indexed="64"/>
      </patternFill>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7">
    <xf numFmtId="0" fontId="0" fillId="0" borderId="0"/>
    <xf numFmtId="0" fontId="3" fillId="0" borderId="0" applyNumberFormat="0" applyFill="0" applyBorder="0" applyAlignment="0" applyProtection="0">
      <alignment vertical="top"/>
      <protection locked="0"/>
    </xf>
    <xf numFmtId="0" fontId="4" fillId="0" borderId="0"/>
    <xf numFmtId="0" fontId="5" fillId="0" borderId="0"/>
    <xf numFmtId="0" fontId="5" fillId="0" borderId="0"/>
    <xf numFmtId="0" fontId="11" fillId="0" borderId="0"/>
    <xf numFmtId="165" fontId="4" fillId="0" borderId="0" applyFont="0" applyFill="0" applyBorder="0" applyAlignment="0" applyProtection="0"/>
    <xf numFmtId="166" fontId="4" fillId="0" borderId="0" applyFont="0" applyFill="0" applyBorder="0" applyAlignment="0" applyProtection="0"/>
    <xf numFmtId="0" fontId="15" fillId="0" borderId="0" applyNumberFormat="0" applyFill="0" applyBorder="0" applyAlignment="0" applyProtection="0"/>
    <xf numFmtId="0" fontId="16" fillId="0" borderId="0"/>
    <xf numFmtId="0" fontId="17" fillId="0" borderId="0"/>
    <xf numFmtId="0" fontId="18" fillId="0" borderId="0"/>
    <xf numFmtId="0" fontId="15" fillId="0" borderId="0" applyNumberFormat="0" applyFill="0" applyBorder="0" applyAlignment="0" applyProtection="0"/>
    <xf numFmtId="0" fontId="2" fillId="0" borderId="0"/>
    <xf numFmtId="0" fontId="23" fillId="0" borderId="0" applyNumberFormat="0" applyFill="0" applyBorder="0" applyAlignment="0" applyProtection="0"/>
    <xf numFmtId="0" fontId="1" fillId="0" borderId="0"/>
    <xf numFmtId="0" fontId="15" fillId="0" borderId="0" applyNumberFormat="0" applyFill="0" applyBorder="0" applyAlignment="0" applyProtection="0"/>
  </cellStyleXfs>
  <cellXfs count="113">
    <xf numFmtId="0" fontId="0" fillId="0" borderId="0" xfId="0"/>
    <xf numFmtId="0" fontId="7" fillId="0" borderId="0" xfId="0" applyFont="1" applyAlignment="1">
      <alignment vertical="top" wrapText="1"/>
    </xf>
    <xf numFmtId="0" fontId="7" fillId="4" borderId="1" xfId="0" applyFont="1" applyFill="1" applyBorder="1" applyAlignment="1">
      <alignment horizontal="center" vertical="top" wrapText="1"/>
    </xf>
    <xf numFmtId="0" fontId="7" fillId="0" borderId="0" xfId="0" applyFont="1" applyAlignment="1">
      <alignment horizontal="center" vertical="top" wrapText="1"/>
    </xf>
    <xf numFmtId="164" fontId="7" fillId="0" borderId="0" xfId="0" applyNumberFormat="1" applyFont="1" applyAlignment="1">
      <alignment horizontal="center" vertical="top" wrapText="1"/>
    </xf>
    <xf numFmtId="0" fontId="7" fillId="0" borderId="0" xfId="0" applyFont="1" applyAlignment="1">
      <alignment horizontal="left" vertical="top" wrapText="1"/>
    </xf>
    <xf numFmtId="0" fontId="7" fillId="0" borderId="0" xfId="0" applyFont="1" applyBorder="1" applyAlignment="1">
      <alignment horizontal="center" vertical="top" wrapText="1"/>
    </xf>
    <xf numFmtId="0" fontId="7" fillId="0" borderId="0" xfId="0" applyFont="1" applyBorder="1" applyAlignment="1">
      <alignment horizontal="left" vertical="top" wrapText="1"/>
    </xf>
    <xf numFmtId="0" fontId="8" fillId="0" borderId="1" xfId="0" applyFont="1" applyBorder="1" applyAlignment="1">
      <alignment horizontal="center" vertical="top" wrapText="1"/>
    </xf>
    <xf numFmtId="3" fontId="8" fillId="0" borderId="1" xfId="0" applyNumberFormat="1" applyFont="1" applyBorder="1" applyAlignment="1">
      <alignment horizontal="center" vertical="top" wrapText="1"/>
    </xf>
    <xf numFmtId="0" fontId="10" fillId="4" borderId="1" xfId="0" applyFont="1" applyFill="1" applyBorder="1" applyAlignment="1">
      <alignment horizontal="left" vertical="top" wrapText="1"/>
    </xf>
    <xf numFmtId="0" fontId="7" fillId="5" borderId="1" xfId="0" applyFont="1" applyFill="1" applyBorder="1" applyAlignment="1">
      <alignment horizontal="center" vertical="top" wrapText="1"/>
    </xf>
    <xf numFmtId="0" fontId="8" fillId="5" borderId="1" xfId="0" applyFont="1" applyFill="1" applyBorder="1" applyAlignment="1">
      <alignment horizontal="left" vertical="top" wrapText="1"/>
    </xf>
    <xf numFmtId="164" fontId="10" fillId="5" borderId="1" xfId="0" applyNumberFormat="1" applyFont="1" applyFill="1" applyBorder="1" applyAlignment="1">
      <alignment horizontal="center" vertical="top" wrapText="1"/>
    </xf>
    <xf numFmtId="0" fontId="7" fillId="3" borderId="1" xfId="0" applyFont="1" applyFill="1" applyBorder="1" applyAlignment="1">
      <alignment horizontal="center" vertical="top" wrapText="1"/>
    </xf>
    <xf numFmtId="0" fontId="7" fillId="3" borderId="1" xfId="0" applyFont="1" applyFill="1" applyBorder="1" applyAlignment="1">
      <alignment horizontal="left" vertical="top" wrapText="1"/>
    </xf>
    <xf numFmtId="164" fontId="7" fillId="3" borderId="1" xfId="0" applyNumberFormat="1" applyFont="1" applyFill="1" applyBorder="1" applyAlignment="1">
      <alignment horizontal="center" vertical="top" wrapText="1"/>
    </xf>
    <xf numFmtId="0" fontId="7" fillId="3" borderId="0" xfId="0" applyFont="1" applyFill="1" applyAlignment="1">
      <alignment vertical="top" wrapText="1"/>
    </xf>
    <xf numFmtId="164" fontId="6" fillId="3" borderId="1" xfId="0" applyNumberFormat="1" applyFont="1" applyFill="1" applyBorder="1" applyAlignment="1">
      <alignment horizontal="center" vertical="top" wrapText="1"/>
    </xf>
    <xf numFmtId="164" fontId="8" fillId="0" borderId="1" xfId="0" applyNumberFormat="1" applyFont="1" applyBorder="1" applyAlignment="1">
      <alignment horizontal="center" vertical="top" wrapText="1"/>
    </xf>
    <xf numFmtId="164" fontId="7" fillId="0" borderId="0" xfId="0" applyNumberFormat="1" applyFont="1" applyAlignment="1">
      <alignment vertical="top" wrapText="1"/>
    </xf>
    <xf numFmtId="164" fontId="10" fillId="4" borderId="0" xfId="0" applyNumberFormat="1" applyFont="1" applyFill="1" applyBorder="1" applyAlignment="1">
      <alignment horizontal="center" vertical="top" wrapText="1"/>
    </xf>
    <xf numFmtId="0" fontId="10" fillId="5" borderId="1" xfId="0" applyFont="1" applyFill="1" applyBorder="1" applyAlignment="1">
      <alignment horizontal="left" vertical="top" wrapText="1"/>
    </xf>
    <xf numFmtId="0" fontId="10" fillId="5" borderId="1" xfId="0" applyFont="1" applyFill="1" applyBorder="1" applyAlignment="1">
      <alignment horizontal="center" vertical="top" wrapText="1"/>
    </xf>
    <xf numFmtId="3" fontId="8" fillId="4" borderId="1" xfId="0" applyNumberFormat="1" applyFont="1" applyFill="1" applyBorder="1" applyAlignment="1">
      <alignment horizontal="center" vertical="top" wrapText="1"/>
    </xf>
    <xf numFmtId="164" fontId="8" fillId="4" borderId="1" xfId="0" applyNumberFormat="1" applyFont="1" applyFill="1" applyBorder="1" applyAlignment="1">
      <alignment horizontal="center" vertical="top" wrapText="1"/>
    </xf>
    <xf numFmtId="164" fontId="9" fillId="0" borderId="0" xfId="0" applyNumberFormat="1" applyFont="1" applyBorder="1" applyAlignment="1">
      <alignment horizontal="right" wrapText="1"/>
    </xf>
    <xf numFmtId="3" fontId="10" fillId="5" borderId="1" xfId="0" applyNumberFormat="1" applyFont="1" applyFill="1" applyBorder="1" applyAlignment="1">
      <alignment horizontal="center" vertical="top" wrapText="1"/>
    </xf>
    <xf numFmtId="0" fontId="6" fillId="4" borderId="1" xfId="0" applyFont="1" applyFill="1" applyBorder="1" applyAlignment="1">
      <alignment horizontal="center" vertical="top" wrapText="1"/>
    </xf>
    <xf numFmtId="0" fontId="6" fillId="0" borderId="0" xfId="0" applyFont="1" applyAlignment="1">
      <alignment horizontal="center" vertical="top" wrapText="1"/>
    </xf>
    <xf numFmtId="164" fontId="6" fillId="0" borderId="0" xfId="0" applyNumberFormat="1" applyFont="1" applyAlignment="1">
      <alignment horizontal="center" vertical="top" wrapText="1"/>
    </xf>
    <xf numFmtId="0" fontId="6" fillId="0" borderId="0" xfId="0" applyFont="1" applyAlignment="1">
      <alignment vertical="top" wrapText="1"/>
    </xf>
    <xf numFmtId="0" fontId="6" fillId="0" borderId="0" xfId="0" applyFont="1" applyBorder="1" applyAlignment="1">
      <alignment horizontal="center" vertical="top" wrapText="1"/>
    </xf>
    <xf numFmtId="0" fontId="6" fillId="0" borderId="0" xfId="0" applyFont="1" applyBorder="1" applyAlignment="1">
      <alignment horizontal="left" vertical="top" wrapText="1"/>
    </xf>
    <xf numFmtId="164" fontId="6" fillId="0" borderId="0" xfId="0" applyNumberFormat="1" applyFont="1" applyBorder="1" applyAlignment="1">
      <alignment horizontal="center" vertical="top" wrapText="1"/>
    </xf>
    <xf numFmtId="0" fontId="14" fillId="0" borderId="1" xfId="0" applyFont="1" applyBorder="1" applyAlignment="1">
      <alignment horizontal="center" vertical="top" wrapText="1"/>
    </xf>
    <xf numFmtId="164" fontId="14" fillId="0" borderId="1" xfId="0" applyNumberFormat="1" applyFont="1" applyBorder="1" applyAlignment="1">
      <alignment horizontal="center" vertical="top" wrapText="1"/>
    </xf>
    <xf numFmtId="3" fontId="12" fillId="0" borderId="1" xfId="0" applyNumberFormat="1" applyFont="1" applyBorder="1" applyAlignment="1">
      <alignment horizontal="center" vertical="top" wrapText="1"/>
    </xf>
    <xf numFmtId="0" fontId="14" fillId="4" borderId="1" xfId="0" applyFont="1" applyFill="1" applyBorder="1" applyAlignment="1">
      <alignment horizontal="left" vertical="top" wrapText="1"/>
    </xf>
    <xf numFmtId="0" fontId="14" fillId="4" borderId="1" xfId="0" applyFont="1" applyFill="1" applyBorder="1" applyAlignment="1">
      <alignment horizontal="center" vertical="top" wrapText="1"/>
    </xf>
    <xf numFmtId="0" fontId="6" fillId="4" borderId="1" xfId="0" applyFont="1" applyFill="1" applyBorder="1" applyAlignment="1">
      <alignment horizontal="left" vertical="top" wrapText="1"/>
    </xf>
    <xf numFmtId="164" fontId="14" fillId="4" borderId="1" xfId="0" applyNumberFormat="1" applyFont="1" applyFill="1" applyBorder="1" applyAlignment="1">
      <alignment horizontal="center" vertical="top" wrapText="1"/>
    </xf>
    <xf numFmtId="4" fontId="6" fillId="4" borderId="1" xfId="0" applyNumberFormat="1" applyFont="1" applyFill="1" applyBorder="1" applyAlignment="1">
      <alignment horizontal="center" vertical="top" wrapText="1"/>
    </xf>
    <xf numFmtId="0" fontId="6" fillId="5" borderId="1" xfId="0" applyFont="1" applyFill="1" applyBorder="1" applyAlignment="1">
      <alignment horizontal="center" vertical="top" wrapText="1"/>
    </xf>
    <xf numFmtId="0" fontId="12" fillId="5" borderId="1" xfId="0" applyFont="1" applyFill="1" applyBorder="1" applyAlignment="1">
      <alignment horizontal="left" vertical="top" wrapText="1"/>
    </xf>
    <xf numFmtId="0" fontId="12" fillId="5" borderId="1" xfId="0" applyFont="1" applyFill="1" applyBorder="1" applyAlignment="1">
      <alignment horizontal="center" vertical="top" wrapText="1"/>
    </xf>
    <xf numFmtId="0" fontId="6" fillId="5" borderId="1" xfId="0" applyFont="1" applyFill="1" applyBorder="1" applyAlignment="1">
      <alignment horizontal="left" vertical="top" wrapText="1"/>
    </xf>
    <xf numFmtId="164" fontId="14" fillId="5" borderId="1" xfId="0" applyNumberFormat="1" applyFont="1" applyFill="1" applyBorder="1" applyAlignment="1">
      <alignment horizontal="center" vertical="top" wrapText="1"/>
    </xf>
    <xf numFmtId="4" fontId="6" fillId="5" borderId="1" xfId="0" applyNumberFormat="1" applyFont="1" applyFill="1" applyBorder="1" applyAlignment="1">
      <alignment horizontal="center" vertical="top" wrapText="1"/>
    </xf>
    <xf numFmtId="0" fontId="6" fillId="2" borderId="1" xfId="0" applyFont="1" applyFill="1" applyBorder="1" applyAlignment="1">
      <alignment horizontal="center" vertical="top" wrapText="1"/>
    </xf>
    <xf numFmtId="0" fontId="14" fillId="2" borderId="1" xfId="0" applyFont="1" applyFill="1" applyBorder="1" applyAlignment="1">
      <alignment horizontal="left" vertical="top" wrapText="1"/>
    </xf>
    <xf numFmtId="0" fontId="14" fillId="2" borderId="1" xfId="0" applyFont="1" applyFill="1" applyBorder="1" applyAlignment="1">
      <alignment horizontal="center" vertical="top" wrapText="1"/>
    </xf>
    <xf numFmtId="0" fontId="6" fillId="2" borderId="1" xfId="0" applyFont="1" applyFill="1" applyBorder="1" applyAlignment="1">
      <alignment horizontal="left" vertical="top" wrapText="1"/>
    </xf>
    <xf numFmtId="164" fontId="6" fillId="2" borderId="1" xfId="0" applyNumberFormat="1" applyFont="1" applyFill="1" applyBorder="1" applyAlignment="1">
      <alignment horizontal="center" vertical="top" wrapText="1"/>
    </xf>
    <xf numFmtId="0" fontId="6" fillId="3" borderId="1" xfId="0" applyFont="1" applyFill="1" applyBorder="1" applyAlignment="1">
      <alignment horizontal="center" vertical="top" wrapText="1"/>
    </xf>
    <xf numFmtId="0" fontId="6" fillId="3" borderId="1" xfId="0" applyFont="1" applyFill="1" applyBorder="1" applyAlignment="1">
      <alignment horizontal="left" vertical="top" wrapText="1"/>
    </xf>
    <xf numFmtId="14" fontId="6" fillId="3" borderId="1" xfId="0" applyNumberFormat="1" applyFont="1" applyFill="1" applyBorder="1" applyAlignment="1">
      <alignment horizontal="center" vertical="top" wrapText="1"/>
    </xf>
    <xf numFmtId="164" fontId="14" fillId="2" borderId="1" xfId="0" applyNumberFormat="1" applyFont="1" applyFill="1" applyBorder="1" applyAlignment="1">
      <alignment horizontal="center" vertical="top" wrapText="1"/>
    </xf>
    <xf numFmtId="0" fontId="6" fillId="3" borderId="0" xfId="0" applyFont="1" applyFill="1" applyAlignment="1">
      <alignment vertical="top" wrapText="1"/>
    </xf>
    <xf numFmtId="164" fontId="6" fillId="5" borderId="1" xfId="0" applyNumberFormat="1" applyFont="1" applyFill="1" applyBorder="1" applyAlignment="1">
      <alignment horizontal="center" vertical="top" wrapText="1"/>
    </xf>
    <xf numFmtId="14" fontId="6" fillId="5" borderId="1" xfId="0" applyNumberFormat="1" applyFont="1" applyFill="1" applyBorder="1" applyAlignment="1">
      <alignment horizontal="center" vertical="top" wrapText="1"/>
    </xf>
    <xf numFmtId="0" fontId="6" fillId="3" borderId="1" xfId="0" applyFont="1" applyFill="1" applyBorder="1" applyAlignment="1">
      <alignment vertical="top" wrapText="1"/>
    </xf>
    <xf numFmtId="0" fontId="6" fillId="3" borderId="0" xfId="0" applyFont="1" applyFill="1" applyAlignment="1">
      <alignment horizontal="center" vertical="top" wrapText="1"/>
    </xf>
    <xf numFmtId="4" fontId="6" fillId="2" borderId="1" xfId="0" applyNumberFormat="1" applyFont="1" applyFill="1" applyBorder="1" applyAlignment="1">
      <alignment horizontal="center" vertical="top" wrapText="1"/>
    </xf>
    <xf numFmtId="4" fontId="14" fillId="2" borderId="1" xfId="0" applyNumberFormat="1" applyFont="1" applyFill="1" applyBorder="1" applyAlignment="1">
      <alignment horizontal="center" vertical="top" wrapText="1"/>
    </xf>
    <xf numFmtId="4" fontId="6" fillId="5" borderId="1" xfId="0" applyNumberFormat="1" applyFont="1" applyFill="1" applyBorder="1" applyAlignment="1">
      <alignment horizontal="left" vertical="top" wrapText="1"/>
    </xf>
    <xf numFmtId="4" fontId="6" fillId="4" borderId="1" xfId="0" applyNumberFormat="1" applyFont="1" applyFill="1" applyBorder="1" applyAlignment="1">
      <alignment horizontal="left" vertical="top" wrapText="1"/>
    </xf>
    <xf numFmtId="4" fontId="6" fillId="3" borderId="1" xfId="0" applyNumberFormat="1" applyFont="1" applyFill="1" applyBorder="1" applyAlignment="1">
      <alignment horizontal="center" vertical="top" wrapText="1"/>
    </xf>
    <xf numFmtId="0" fontId="12" fillId="2" borderId="1" xfId="0" applyFont="1" applyFill="1" applyBorder="1" applyAlignment="1">
      <alignment horizontal="center" vertical="top" wrapText="1"/>
    </xf>
    <xf numFmtId="0" fontId="12" fillId="0" borderId="1" xfId="0" applyFont="1" applyBorder="1" applyAlignment="1">
      <alignment horizontal="center" vertical="top" wrapText="1"/>
    </xf>
    <xf numFmtId="0" fontId="12" fillId="4" borderId="1" xfId="0" applyFont="1" applyFill="1" applyBorder="1" applyAlignment="1">
      <alignment horizontal="center" vertical="top" wrapText="1"/>
    </xf>
    <xf numFmtId="164" fontId="12" fillId="4" borderId="1" xfId="0" applyNumberFormat="1" applyFont="1" applyFill="1" applyBorder="1" applyAlignment="1">
      <alignment horizontal="center" vertical="top" wrapText="1"/>
    </xf>
    <xf numFmtId="2" fontId="6" fillId="3" borderId="1" xfId="0" applyNumberFormat="1" applyFont="1" applyFill="1" applyBorder="1" applyAlignment="1">
      <alignment horizontal="left" vertical="top" wrapText="1"/>
    </xf>
    <xf numFmtId="2" fontId="6" fillId="3" borderId="1" xfId="0" applyNumberFormat="1" applyFont="1" applyFill="1" applyBorder="1" applyAlignment="1">
      <alignment horizontal="center" vertical="top" wrapText="1"/>
    </xf>
    <xf numFmtId="0" fontId="0" fillId="3" borderId="0" xfId="0" applyFill="1"/>
    <xf numFmtId="0" fontId="20" fillId="3" borderId="1" xfId="0" applyFont="1" applyFill="1" applyBorder="1" applyAlignment="1">
      <alignment horizontal="center" vertical="top" wrapText="1"/>
    </xf>
    <xf numFmtId="2" fontId="7" fillId="3" borderId="1" xfId="0" applyNumberFormat="1" applyFont="1" applyFill="1" applyBorder="1" applyAlignment="1">
      <alignment horizontal="center" vertical="top" wrapText="1"/>
    </xf>
    <xf numFmtId="14" fontId="7" fillId="3" borderId="1" xfId="0" applyNumberFormat="1" applyFont="1" applyFill="1" applyBorder="1" applyAlignment="1">
      <alignment horizontal="center" vertical="top" wrapText="1"/>
    </xf>
    <xf numFmtId="4" fontId="7" fillId="4" borderId="1" xfId="0" applyNumberFormat="1" applyFont="1" applyFill="1" applyBorder="1" applyAlignment="1">
      <alignment horizontal="left" vertical="top" wrapText="1"/>
    </xf>
    <xf numFmtId="4" fontId="7" fillId="5" borderId="1" xfId="0" applyNumberFormat="1" applyFont="1" applyFill="1" applyBorder="1" applyAlignment="1">
      <alignment horizontal="left" vertical="top" wrapText="1"/>
    </xf>
    <xf numFmtId="0" fontId="7" fillId="2" borderId="1" xfId="0" applyFont="1" applyFill="1" applyBorder="1" applyAlignment="1">
      <alignment horizontal="left" vertical="top" wrapText="1"/>
    </xf>
    <xf numFmtId="0" fontId="10" fillId="2" borderId="1" xfId="0" applyFont="1" applyFill="1" applyBorder="1" applyAlignment="1">
      <alignment horizontal="left" vertical="top" wrapText="1"/>
    </xf>
    <xf numFmtId="0" fontId="7" fillId="5" borderId="1" xfId="0" applyFont="1" applyFill="1" applyBorder="1" applyAlignment="1">
      <alignment horizontal="left" vertical="top" wrapText="1"/>
    </xf>
    <xf numFmtId="2" fontId="7" fillId="3" borderId="1" xfId="0" applyNumberFormat="1" applyFont="1" applyFill="1" applyBorder="1" applyAlignment="1">
      <alignment horizontal="left" vertical="top" wrapText="1"/>
    </xf>
    <xf numFmtId="0" fontId="7" fillId="3" borderId="1" xfId="0" applyFont="1" applyFill="1" applyBorder="1" applyAlignment="1">
      <alignment vertical="top" wrapText="1"/>
    </xf>
    <xf numFmtId="14" fontId="6" fillId="2" borderId="1" xfId="0" applyNumberFormat="1" applyFont="1" applyFill="1" applyBorder="1" applyAlignment="1">
      <alignment horizontal="center" vertical="top" wrapText="1"/>
    </xf>
    <xf numFmtId="49" fontId="6" fillId="3" borderId="1" xfId="0" applyNumberFormat="1" applyFont="1" applyFill="1" applyBorder="1" applyAlignment="1">
      <alignment horizontal="left" vertical="top" wrapText="1"/>
    </xf>
    <xf numFmtId="0" fontId="6" fillId="0" borderId="1" xfId="0" applyFont="1" applyBorder="1" applyAlignment="1">
      <alignment horizontal="center" vertical="top" wrapText="1"/>
    </xf>
    <xf numFmtId="0" fontId="7" fillId="0" borderId="1" xfId="0" applyFont="1" applyBorder="1" applyAlignment="1">
      <alignment horizontal="center" vertical="top" wrapText="1"/>
    </xf>
    <xf numFmtId="0" fontId="12" fillId="0" borderId="1" xfId="0" applyFont="1" applyBorder="1" applyAlignment="1">
      <alignment horizontal="center" vertical="top" wrapText="1"/>
    </xf>
    <xf numFmtId="0" fontId="6" fillId="0" borderId="0" xfId="0" applyFont="1" applyAlignment="1">
      <alignment horizontal="left" vertical="top" wrapText="1"/>
    </xf>
    <xf numFmtId="49" fontId="7" fillId="3" borderId="1" xfId="0" applyNumberFormat="1" applyFont="1" applyFill="1" applyBorder="1" applyAlignment="1">
      <alignment horizontal="center" vertical="top" wrapText="1"/>
    </xf>
    <xf numFmtId="49" fontId="7" fillId="3" borderId="1" xfId="0" applyNumberFormat="1" applyFont="1" applyFill="1" applyBorder="1" applyAlignment="1">
      <alignment horizontal="left" vertical="top" wrapText="1"/>
    </xf>
    <xf numFmtId="4" fontId="24" fillId="3" borderId="1" xfId="0" applyNumberFormat="1" applyFont="1" applyFill="1" applyBorder="1" applyAlignment="1">
      <alignment horizontal="center" vertical="top" wrapText="1"/>
    </xf>
    <xf numFmtId="0" fontId="22" fillId="3" borderId="1" xfId="0" applyFont="1" applyFill="1" applyBorder="1" applyAlignment="1">
      <alignment horizontal="center" vertical="top" wrapText="1"/>
    </xf>
    <xf numFmtId="167" fontId="7" fillId="3" borderId="1" xfId="0" applyNumberFormat="1" applyFont="1" applyFill="1" applyBorder="1" applyAlignment="1">
      <alignment horizontal="right" vertical="top" wrapText="1"/>
    </xf>
    <xf numFmtId="2" fontId="7" fillId="0" borderId="1" xfId="0" applyNumberFormat="1" applyFont="1" applyBorder="1" applyAlignment="1">
      <alignment horizontal="center" vertical="top" wrapText="1"/>
    </xf>
    <xf numFmtId="4" fontId="22" fillId="3" borderId="1" xfId="0" applyNumberFormat="1" applyFont="1" applyFill="1" applyBorder="1" applyAlignment="1">
      <alignment horizontal="center" vertical="center" wrapText="1"/>
    </xf>
    <xf numFmtId="0" fontId="6" fillId="6" borderId="1" xfId="0" applyFont="1" applyFill="1" applyBorder="1" applyAlignment="1">
      <alignment horizontal="center" vertical="top" wrapText="1"/>
    </xf>
    <xf numFmtId="0" fontId="6" fillId="6" borderId="1" xfId="0" applyFont="1" applyFill="1" applyBorder="1" applyAlignment="1">
      <alignment horizontal="left" vertical="top" wrapText="1"/>
    </xf>
    <xf numFmtId="14" fontId="6" fillId="6" borderId="1" xfId="0" applyNumberFormat="1" applyFont="1" applyFill="1" applyBorder="1" applyAlignment="1">
      <alignment horizontal="center" vertical="top" wrapText="1"/>
    </xf>
    <xf numFmtId="164" fontId="6" fillId="6" borderId="1" xfId="0" applyNumberFormat="1" applyFont="1" applyFill="1" applyBorder="1" applyAlignment="1">
      <alignment horizontal="center" vertical="top" wrapText="1"/>
    </xf>
    <xf numFmtId="0" fontId="15" fillId="3" borderId="1" xfId="16" applyFill="1" applyBorder="1" applyAlignment="1">
      <alignment horizontal="left" vertical="top" wrapText="1"/>
    </xf>
    <xf numFmtId="49" fontId="6" fillId="3" borderId="1" xfId="0" applyNumberFormat="1" applyFont="1" applyFill="1" applyBorder="1" applyAlignment="1">
      <alignment horizontal="center" vertical="top" wrapText="1"/>
    </xf>
    <xf numFmtId="0" fontId="6" fillId="0" borderId="1" xfId="0" applyFont="1" applyBorder="1" applyAlignment="1">
      <alignment horizontal="center" vertical="top" wrapText="1"/>
    </xf>
    <xf numFmtId="0" fontId="7" fillId="0" borderId="1" xfId="0" applyFont="1" applyBorder="1" applyAlignment="1">
      <alignment horizontal="center" vertical="top" wrapText="1"/>
    </xf>
    <xf numFmtId="0" fontId="12" fillId="0" borderId="1" xfId="0" applyFont="1" applyBorder="1" applyAlignment="1">
      <alignment horizontal="center" vertical="top" wrapText="1"/>
    </xf>
    <xf numFmtId="164" fontId="12" fillId="0" borderId="1" xfId="0" applyNumberFormat="1" applyFont="1" applyBorder="1" applyAlignment="1">
      <alignment horizontal="center" vertical="top" wrapText="1"/>
    </xf>
    <xf numFmtId="0" fontId="6" fillId="0" borderId="0" xfId="0" applyFont="1" applyAlignment="1">
      <alignment horizontal="left" vertical="top" wrapText="1"/>
    </xf>
    <xf numFmtId="0" fontId="12" fillId="0" borderId="0" xfId="0" applyFont="1" applyBorder="1" applyAlignment="1">
      <alignment horizontal="center" vertical="top" wrapText="1"/>
    </xf>
    <xf numFmtId="0" fontId="13" fillId="0" borderId="2" xfId="0" applyFont="1" applyBorder="1" applyAlignment="1">
      <alignment horizontal="right" vertical="top" wrapText="1"/>
    </xf>
    <xf numFmtId="0" fontId="19" fillId="0" borderId="2" xfId="0" applyFont="1" applyBorder="1" applyAlignment="1">
      <alignment horizontal="right"/>
    </xf>
    <xf numFmtId="0" fontId="8" fillId="0" borderId="0" xfId="0" applyFont="1" applyBorder="1" applyAlignment="1">
      <alignment horizontal="center" vertical="top" wrapText="1"/>
    </xf>
  </cellXfs>
  <cellStyles count="17">
    <cellStyle name="Hyperlink" xfId="12"/>
    <cellStyle name="Normal" xfId="9"/>
    <cellStyle name="Гиперссылка" xfId="16" builtinId="8"/>
    <cellStyle name="Гиперссылка 2" xfId="1"/>
    <cellStyle name="Гиперссылка 2 2" xfId="8"/>
    <cellStyle name="Гиперссылка 3" xfId="14"/>
    <cellStyle name="Звичайний 2" xfId="3"/>
    <cellStyle name="Звичайний 3" xfId="4"/>
    <cellStyle name="Обычный" xfId="0" builtinId="0"/>
    <cellStyle name="Обычный 2" xfId="2"/>
    <cellStyle name="Обычный 2 2" xfId="11"/>
    <cellStyle name="Обычный 2 3" xfId="10"/>
    <cellStyle name="Обычный 2 4" xfId="5"/>
    <cellStyle name="Обычный 5" xfId="13"/>
    <cellStyle name="Обычный 6" xfId="15"/>
    <cellStyle name="Финансовый 2" xfId="6"/>
    <cellStyle name="Финансовый 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20ODA\Downloads\&#1074;&#1110;&#1076;&#1087;&#1086;&#1074;&#1110;&#1076;&#1110;%20&#1056;&#1044;&#1040;,%20&#1058;&#1043;\&#1059;&#1087;&#1088;%20&#1086;&#1089;&#1074;&#1110;&#1090;&#1080;\&#1060;&#1086;&#1088;&#1084;&#1072;%20_0402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012026"/>
      <sheetName val="Лист1"/>
      <sheetName val="Лист2"/>
    </sheetNames>
    <sheetDataSet>
      <sheetData sheetId="0">
        <row r="9">
          <cell r="O9" t="str">
            <v>https://prozorro.gov.ua/uk/tender/UA-2026-01-12-001306-a#purchase_information</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prozorro.gov.ua/uk/tender/UA-2026-02-04-005422-a" TargetMode="External"/><Relationship Id="rId299" Type="http://schemas.openxmlformats.org/officeDocument/2006/relationships/hyperlink" Target="https://prozorro.gov.ua/uk/tender/UA-2026-04-20-007184-a" TargetMode="External"/><Relationship Id="rId21" Type="http://schemas.openxmlformats.org/officeDocument/2006/relationships/hyperlink" Target="https://prozorro.gov.ua/uk/tender/UA-2026-01-09-008257-a" TargetMode="External"/><Relationship Id="rId63" Type="http://schemas.openxmlformats.org/officeDocument/2006/relationships/hyperlink" Target="https://prozorro.gov.ua/uk/tender/UA-2026-01-26-007871-a" TargetMode="External"/><Relationship Id="rId159" Type="http://schemas.openxmlformats.org/officeDocument/2006/relationships/hyperlink" Target="https://public-bid.com.ua/plan/36778848" TargetMode="External"/><Relationship Id="rId324" Type="http://schemas.openxmlformats.org/officeDocument/2006/relationships/hyperlink" Target="https://prozorro.gov.ua/uk/tender/UA-2026-05-12-007758-a" TargetMode="External"/><Relationship Id="rId366" Type="http://schemas.openxmlformats.org/officeDocument/2006/relationships/hyperlink" Target="https://prozorro.gov.ua/uk/tender/UA-2026-05-22-010189-a" TargetMode="External"/><Relationship Id="rId170" Type="http://schemas.openxmlformats.org/officeDocument/2006/relationships/hyperlink" Target="https://prozorro.gov.ua/uk/tender/UA-2026-02-20-004601-a" TargetMode="External"/><Relationship Id="rId226" Type="http://schemas.openxmlformats.org/officeDocument/2006/relationships/hyperlink" Target="https://prozorro.gov.ua/uk/tender/UA-2026-04-07-002022-a" TargetMode="External"/><Relationship Id="rId433" Type="http://schemas.openxmlformats.org/officeDocument/2006/relationships/hyperlink" Target="https://prozorro.gov.ua/uk/tender/UA-2026-06-29-009110-a" TargetMode="External"/><Relationship Id="rId268" Type="http://schemas.openxmlformats.org/officeDocument/2006/relationships/hyperlink" Target="https://prozorro.gov.ua/uk/plan/UA-P-2026-04-14-000486-a" TargetMode="External"/><Relationship Id="rId32" Type="http://schemas.openxmlformats.org/officeDocument/2006/relationships/hyperlink" Target="https://prozorro.gov.ua/uk/tender/UA-2026-01-09-002201-a" TargetMode="External"/><Relationship Id="rId74" Type="http://schemas.openxmlformats.org/officeDocument/2006/relationships/hyperlink" Target="https://zakupivli.pro/gov/tenders/ua-2026-01-23-001293-a" TargetMode="External"/><Relationship Id="rId128" Type="http://schemas.openxmlformats.org/officeDocument/2006/relationships/hyperlink" Target="https://prozorro.gov.ua/uk/tender/UA-2026-01-29-016416-a" TargetMode="External"/><Relationship Id="rId335" Type="http://schemas.openxmlformats.org/officeDocument/2006/relationships/hyperlink" Target="https://prozorro.gov.ua/uk/tender/UA-2026-03-13-008684-a" TargetMode="External"/><Relationship Id="rId377" Type="http://schemas.openxmlformats.org/officeDocument/2006/relationships/hyperlink" Target="https://prozorro.gov.ua/uk/tender/UA-2026-06-01-012149-a" TargetMode="External"/><Relationship Id="rId5" Type="http://schemas.openxmlformats.org/officeDocument/2006/relationships/hyperlink" Target="https://prozorro.gov.ua/tender/UA-2026-01-02-006799-a" TargetMode="External"/><Relationship Id="rId181" Type="http://schemas.openxmlformats.org/officeDocument/2006/relationships/hyperlink" Target="https://prozorro.gov.ua/uk/tender/UA-2026-02-25-011287-a" TargetMode="External"/><Relationship Id="rId237" Type="http://schemas.openxmlformats.org/officeDocument/2006/relationships/hyperlink" Target="https://prozorro.gov.ua/uk/tender/UA-2026-04-07-010356-a" TargetMode="External"/><Relationship Id="rId402" Type="http://schemas.openxmlformats.org/officeDocument/2006/relationships/hyperlink" Target="https://prozorro.gov.ua/uk/tender/UA-2026-06-10-013732-a" TargetMode="External"/><Relationship Id="rId279" Type="http://schemas.openxmlformats.org/officeDocument/2006/relationships/hyperlink" Target="https://prozorro.gov.ua/uk/tender/UA-2026-04-13-000737-a" TargetMode="External"/><Relationship Id="rId444" Type="http://schemas.openxmlformats.org/officeDocument/2006/relationships/hyperlink" Target="https://prozorro.gov.ua/uk/tender/UA-2026-07-07-005719-a" TargetMode="External"/><Relationship Id="rId43" Type="http://schemas.openxmlformats.org/officeDocument/2006/relationships/hyperlink" Target="https://prozorro.gov.ua/uk/tender/UA-2026-01-16-011818-a" TargetMode="External"/><Relationship Id="rId139" Type="http://schemas.openxmlformats.org/officeDocument/2006/relationships/hyperlink" Target="https://prozorro.gov.ua/uk/tender/UA-2026-02-12-009706-a" TargetMode="External"/><Relationship Id="rId290" Type="http://schemas.openxmlformats.org/officeDocument/2006/relationships/hyperlink" Target="https://prozorro.gov.ua/uk/tender/UA-2026-04-15-009307-a" TargetMode="External"/><Relationship Id="rId304" Type="http://schemas.openxmlformats.org/officeDocument/2006/relationships/hyperlink" Target="https://prozorro.gov.ua/uk/tender/UA-2026-04-27-008892-a" TargetMode="External"/><Relationship Id="rId346" Type="http://schemas.openxmlformats.org/officeDocument/2006/relationships/hyperlink" Target="https://prozorro.gov.ua/uk/tender/UA-2026-05-12-011389-a" TargetMode="External"/><Relationship Id="rId388" Type="http://schemas.openxmlformats.org/officeDocument/2006/relationships/hyperlink" Target="https://prozorro.gov.ua/uk/tender/UA-2026-06-04-008283-a" TargetMode="External"/><Relationship Id="rId85" Type="http://schemas.openxmlformats.org/officeDocument/2006/relationships/hyperlink" Target="https://prozorro.gov.ua/uk/tender/UA-2026-02-02-004794-a" TargetMode="External"/><Relationship Id="rId150" Type="http://schemas.openxmlformats.org/officeDocument/2006/relationships/hyperlink" Target="https://www.dzo.com.ua/tenders/30453875" TargetMode="External"/><Relationship Id="rId192" Type="http://schemas.openxmlformats.org/officeDocument/2006/relationships/hyperlink" Target="https://prozorro.gov.ua/uk/tender/UA-2026-03-11-007808-a" TargetMode="External"/><Relationship Id="rId206" Type="http://schemas.openxmlformats.org/officeDocument/2006/relationships/hyperlink" Target="https://prozorro.gov.ua/tender/UA-2026-03-31-008350-a" TargetMode="External"/><Relationship Id="rId413" Type="http://schemas.openxmlformats.org/officeDocument/2006/relationships/hyperlink" Target="https://prozorro.gov.ua/uk/tender/UA-2026-06-22-000013-a" TargetMode="External"/><Relationship Id="rId248" Type="http://schemas.openxmlformats.org/officeDocument/2006/relationships/hyperlink" Target="https://prozorro.gov.ua/uk/tender/UA-2026-04-08-011239-a" TargetMode="External"/><Relationship Id="rId455" Type="http://schemas.openxmlformats.org/officeDocument/2006/relationships/hyperlink" Target="https://prozorro.gov.ua/uk/tender/UA-2026-07-01-006968-a" TargetMode="External"/><Relationship Id="rId12" Type="http://schemas.openxmlformats.org/officeDocument/2006/relationships/hyperlink" Target="https://prozorro.gov.ua/uk/tender/UA-2026-01-05-005392-a" TargetMode="External"/><Relationship Id="rId108" Type="http://schemas.openxmlformats.org/officeDocument/2006/relationships/hyperlink" Target="https://prozorro.gov.ua/uk/tender/UA-2026-02-09-008622-a" TargetMode="External"/><Relationship Id="rId315" Type="http://schemas.openxmlformats.org/officeDocument/2006/relationships/hyperlink" Target="https://prozorro.gov.ua/uk/tender/UA-2026-05-05-000969-a" TargetMode="External"/><Relationship Id="rId357" Type="http://schemas.openxmlformats.org/officeDocument/2006/relationships/hyperlink" Target="https://prozorro.gov.ua/uk/tender/UA-2026-05-14-005221-a" TargetMode="External"/><Relationship Id="rId54" Type="http://schemas.openxmlformats.org/officeDocument/2006/relationships/hyperlink" Target="https://zakupivli.pro/gov/tenders/ua-2026-01-16-014254-a" TargetMode="External"/><Relationship Id="rId96" Type="http://schemas.openxmlformats.org/officeDocument/2006/relationships/hyperlink" Target="https://prozorro.gov.ua/uk/tender/UA-2026-02-04-016506-a" TargetMode="External"/><Relationship Id="rId161" Type="http://schemas.openxmlformats.org/officeDocument/2006/relationships/hyperlink" Target="https://prozorro.gov.ua/uk/tender/UA-2026-02-24-014426-a" TargetMode="External"/><Relationship Id="rId217" Type="http://schemas.openxmlformats.org/officeDocument/2006/relationships/hyperlink" Target="https://prozorro.gov.ua/uk/tender/UA-2026-03-26-005955-a" TargetMode="External"/><Relationship Id="rId399" Type="http://schemas.openxmlformats.org/officeDocument/2006/relationships/hyperlink" Target="https://prozorro.gov.ua/uk/tender/UA-2026-06-09-008408-a" TargetMode="External"/><Relationship Id="rId259" Type="http://schemas.openxmlformats.org/officeDocument/2006/relationships/hyperlink" Target="https://prozorro.gov.ua/uk/tender/UA-2026-04-08-014568-a" TargetMode="External"/><Relationship Id="rId424" Type="http://schemas.openxmlformats.org/officeDocument/2006/relationships/hyperlink" Target="https://prozorro.gov.ua/uk/tender/UA-2026-06-17-006258-a" TargetMode="External"/><Relationship Id="rId466" Type="http://schemas.openxmlformats.org/officeDocument/2006/relationships/printerSettings" Target="../printerSettings/printerSettings1.bin"/><Relationship Id="rId23" Type="http://schemas.openxmlformats.org/officeDocument/2006/relationships/hyperlink" Target="https://prozorro.gov.ua/tender/UA-2026-01-09-007792-a" TargetMode="External"/><Relationship Id="rId119" Type="http://schemas.openxmlformats.org/officeDocument/2006/relationships/hyperlink" Target="https://prozorro.gov.ua/uk/tender/UA-2026-02-04-014959-a" TargetMode="External"/><Relationship Id="rId270" Type="http://schemas.openxmlformats.org/officeDocument/2006/relationships/hyperlink" Target="https://prozorro.gov.ua/uk/tender/UA-2026-04-10-010093-a" TargetMode="External"/><Relationship Id="rId326" Type="http://schemas.openxmlformats.org/officeDocument/2006/relationships/hyperlink" Target="https://prozorro.gov.ua/uk/tender/UA-2026-01-02-002887-a" TargetMode="External"/><Relationship Id="rId44" Type="http://schemas.openxmlformats.org/officeDocument/2006/relationships/hyperlink" Target="https://prozorro.gov.ua/uk/tender/UA-2026-01-16-012356-a" TargetMode="External"/><Relationship Id="rId65" Type="http://schemas.openxmlformats.org/officeDocument/2006/relationships/hyperlink" Target="https://prozorro.gov.ua/uk/tender/UA-2026-01-27-019267-a" TargetMode="External"/><Relationship Id="rId86" Type="http://schemas.openxmlformats.org/officeDocument/2006/relationships/hyperlink" Target="https://prozorro.gov.ua/uk/tender/UA-2026-02-02-005167-a" TargetMode="External"/><Relationship Id="rId130" Type="http://schemas.openxmlformats.org/officeDocument/2006/relationships/hyperlink" Target="https://prozorro.gov.ua/uk/tender/UA-2026-02-10-000065-a" TargetMode="External"/><Relationship Id="rId151" Type="http://schemas.openxmlformats.org/officeDocument/2006/relationships/hyperlink" Target="https://www.dzo.com.ua/tenders/30479065" TargetMode="External"/><Relationship Id="rId368" Type="http://schemas.openxmlformats.org/officeDocument/2006/relationships/hyperlink" Target="https://prozorro.gov.ua/uk/tender/UA-2026-05-22-001874-a" TargetMode="External"/><Relationship Id="rId389" Type="http://schemas.openxmlformats.org/officeDocument/2006/relationships/hyperlink" Target="https://zakupivli.pro/gov/tenders/ua-2026-06-08-013003-a" TargetMode="External"/><Relationship Id="rId172" Type="http://schemas.openxmlformats.org/officeDocument/2006/relationships/hyperlink" Target="https://zakupivli.pro/gov/tenders/ua-2026-02-20-012774-a" TargetMode="External"/><Relationship Id="rId193" Type="http://schemas.openxmlformats.org/officeDocument/2006/relationships/hyperlink" Target="https://zakupivli.pro/gov/tenders/ua-2026-03-13-007134-a" TargetMode="External"/><Relationship Id="rId207" Type="http://schemas.openxmlformats.org/officeDocument/2006/relationships/hyperlink" Target="https://prozorro.gov.ua/uk/tender/UA-2026-03-26-005284-a" TargetMode="External"/><Relationship Id="rId228" Type="http://schemas.openxmlformats.org/officeDocument/2006/relationships/hyperlink" Target="https://prozorro.gov.ua/uk/tender/UA-2026-04-07-004288-a" TargetMode="External"/><Relationship Id="rId249" Type="http://schemas.openxmlformats.org/officeDocument/2006/relationships/hyperlink" Target="https://prozorro.gov.ua/uk/tender/UA-2026-04-08-011099-a" TargetMode="External"/><Relationship Id="rId414" Type="http://schemas.openxmlformats.org/officeDocument/2006/relationships/hyperlink" Target="https://prozorro.gov.ua/uk/tender/UA-2026-06-16-013928-a" TargetMode="External"/><Relationship Id="rId435" Type="http://schemas.openxmlformats.org/officeDocument/2006/relationships/hyperlink" Target="https://prozorro.gov.ua/uk/tender/UA-2026-06-30-004568-a" TargetMode="External"/><Relationship Id="rId456" Type="http://schemas.openxmlformats.org/officeDocument/2006/relationships/hyperlink" Target="https://prozorro.gov.ua/uk/tender/UA-2026-07-13-002729-a" TargetMode="External"/><Relationship Id="rId13" Type="http://schemas.openxmlformats.org/officeDocument/2006/relationships/hyperlink" Target="https://prozorro.gov.ua/uk/tender/UA-2026-01-13-006495-a" TargetMode="External"/><Relationship Id="rId109" Type="http://schemas.openxmlformats.org/officeDocument/2006/relationships/hyperlink" Target="https://prozorro.gov.ua/uk/tender/UA-2026-02-09-009183-a" TargetMode="External"/><Relationship Id="rId260" Type="http://schemas.openxmlformats.org/officeDocument/2006/relationships/hyperlink" Target="https://zakupivli.pro/gov/tenders/ua-2026-01-15-006203-a" TargetMode="External"/><Relationship Id="rId281" Type="http://schemas.openxmlformats.org/officeDocument/2006/relationships/hyperlink" Target="https://prozorro.gov.ua/uk/tender/UA-2026-04-14-008344-a" TargetMode="External"/><Relationship Id="rId316" Type="http://schemas.openxmlformats.org/officeDocument/2006/relationships/hyperlink" Target="https://prozorro.gov.ua/uk/tender/UA-2026-05-11-005193-a" TargetMode="External"/><Relationship Id="rId337" Type="http://schemas.openxmlformats.org/officeDocument/2006/relationships/hyperlink" Target="https://prozorro.gov.ua/uk/tender/UA-2026-03-26-007824-a" TargetMode="External"/><Relationship Id="rId34" Type="http://schemas.openxmlformats.org/officeDocument/2006/relationships/hyperlink" Target="https://prozorro.gov.ua/uk/tender/UA-2026-01-19-009150-a" TargetMode="External"/><Relationship Id="rId55" Type="http://schemas.openxmlformats.org/officeDocument/2006/relationships/hyperlink" Target="https://zakupivli.pro/gov/tenders/ua-2026-01-12-004767-a" TargetMode="External"/><Relationship Id="rId76" Type="http://schemas.openxmlformats.org/officeDocument/2006/relationships/hyperlink" Target="https://zakupivli.pro/gov/tenders/ua-2026-01-23-015042-a" TargetMode="External"/><Relationship Id="rId97" Type="http://schemas.openxmlformats.org/officeDocument/2006/relationships/hyperlink" Target="https://public-bid.com.ua/tender/28254663" TargetMode="External"/><Relationship Id="rId120" Type="http://schemas.openxmlformats.org/officeDocument/2006/relationships/hyperlink" Target="https://prozorro.gov.ua/uk/tender/UA-2026-02-05-004701-a" TargetMode="External"/><Relationship Id="rId141" Type="http://schemas.openxmlformats.org/officeDocument/2006/relationships/hyperlink" Target="https://prozorro.gov.ua/uk/tender/UA-2026-02-17-012202-a" TargetMode="External"/><Relationship Id="rId358" Type="http://schemas.openxmlformats.org/officeDocument/2006/relationships/hyperlink" Target="https://zakupivli.pro/gov/tenders/ua-2026-05-06-012616-a" TargetMode="External"/><Relationship Id="rId379" Type="http://schemas.openxmlformats.org/officeDocument/2006/relationships/hyperlink" Target="https://prozorro.gov.ua/uk/tender/UA-2026-05-28-006915-a" TargetMode="External"/><Relationship Id="rId7" Type="http://schemas.openxmlformats.org/officeDocument/2006/relationships/hyperlink" Target="https://prozorro.gov.ua/tender/UA-2026-01-01-001931-a" TargetMode="External"/><Relationship Id="rId162" Type="http://schemas.openxmlformats.org/officeDocument/2006/relationships/hyperlink" Target="https://prozorro.gov.ua/uk/tender/UA-2026-02-24-010587-a" TargetMode="External"/><Relationship Id="rId183" Type="http://schemas.openxmlformats.org/officeDocument/2006/relationships/hyperlink" Target="https://prozorro.gov.ua/uk/tender/UA-2026-02-26-001043-a" TargetMode="External"/><Relationship Id="rId218" Type="http://schemas.openxmlformats.org/officeDocument/2006/relationships/hyperlink" Target="https://prozorro.gov.ua/uk/tender/UA-2026-03-26-007396-a" TargetMode="External"/><Relationship Id="rId239" Type="http://schemas.openxmlformats.org/officeDocument/2006/relationships/hyperlink" Target="https://prozorro.gov.ua/uk/tender/UA-2026-04-06-005449-a" TargetMode="External"/><Relationship Id="rId390" Type="http://schemas.openxmlformats.org/officeDocument/2006/relationships/hyperlink" Target="https://zakupivli.pro/gov/tenders/ua-2026-06-08-009869-a" TargetMode="External"/><Relationship Id="rId404" Type="http://schemas.openxmlformats.org/officeDocument/2006/relationships/hyperlink" Target="https://prozorro.gov.ua/uk/tender/UA-2026-06-10-014025-a" TargetMode="External"/><Relationship Id="rId425" Type="http://schemas.openxmlformats.org/officeDocument/2006/relationships/hyperlink" Target="https://prozorro.gov.ua/uk/tender/UA-2026-06-17-008264-a" TargetMode="External"/><Relationship Id="rId446" Type="http://schemas.openxmlformats.org/officeDocument/2006/relationships/hyperlink" Target="https://prozorro.gov.ua/uk/tender/UA-2026-07-01-009979-a" TargetMode="External"/><Relationship Id="rId250" Type="http://schemas.openxmlformats.org/officeDocument/2006/relationships/hyperlink" Target="https://prozorro.gov.ua/uk/tender/UA-2026-04-08-010744-a" TargetMode="External"/><Relationship Id="rId271" Type="http://schemas.openxmlformats.org/officeDocument/2006/relationships/hyperlink" Target="https://prozorro.gov.ua/uk/tender/UA-2026-04-08-008064-a" TargetMode="External"/><Relationship Id="rId292" Type="http://schemas.openxmlformats.org/officeDocument/2006/relationships/hyperlink" Target="https://prozorro.gov.ua/uk/tender/UA-2026-04-22-002200-a" TargetMode="External"/><Relationship Id="rId306" Type="http://schemas.openxmlformats.org/officeDocument/2006/relationships/hyperlink" Target="https://prozorro.gov.ua/uk/tender/UA-2026-04-23-001511-a" TargetMode="External"/><Relationship Id="rId24" Type="http://schemas.openxmlformats.org/officeDocument/2006/relationships/hyperlink" Target="https://zakupivli.pro/gov/tenders/ua-2026-01-07-004504-a/lot-a127d908e7b643c8b338ab6345bf50e8" TargetMode="External"/><Relationship Id="rId45" Type="http://schemas.openxmlformats.org/officeDocument/2006/relationships/hyperlink" Target="https://prozorro.gov.ua/uk/tender/UA-2026-01-19-009701-a" TargetMode="External"/><Relationship Id="rId66" Type="http://schemas.openxmlformats.org/officeDocument/2006/relationships/hyperlink" Target="https://zakupivli.pro/gov/tenders/UA-2026-01-22-000488-a" TargetMode="External"/><Relationship Id="rId87" Type="http://schemas.openxmlformats.org/officeDocument/2006/relationships/hyperlink" Target="https://prozorro.gov.ua/uk/tender/UA-2026-01-30-009512-a" TargetMode="External"/><Relationship Id="rId110" Type="http://schemas.openxmlformats.org/officeDocument/2006/relationships/hyperlink" Target="https://prozorro.gov.ua/uk/tender/UA-2026-02-05-000665-a" TargetMode="External"/><Relationship Id="rId131" Type="http://schemas.openxmlformats.org/officeDocument/2006/relationships/hyperlink" Target="https://prozorro.gov.ua/uk/tender/UA-2026-02-06-014387-a" TargetMode="External"/><Relationship Id="rId327" Type="http://schemas.openxmlformats.org/officeDocument/2006/relationships/hyperlink" Target="https://prozorro.gov.ua/uk/tender/UA-2026-01-22-013192-a" TargetMode="External"/><Relationship Id="rId348" Type="http://schemas.openxmlformats.org/officeDocument/2006/relationships/hyperlink" Target="https://prozorro.gov.ua/uk/tender/UA-2026-05-13-006335-a" TargetMode="External"/><Relationship Id="rId369" Type="http://schemas.openxmlformats.org/officeDocument/2006/relationships/hyperlink" Target="https://prozorro.gov.ua/uk/tender/UA-2026-05-25-002481-a" TargetMode="External"/><Relationship Id="rId152" Type="http://schemas.openxmlformats.org/officeDocument/2006/relationships/hyperlink" Target="https://www.dzo.com.ua/tenders/9e91eb7e87804f879a8a4e01de276b88" TargetMode="External"/><Relationship Id="rId173" Type="http://schemas.openxmlformats.org/officeDocument/2006/relationships/hyperlink" Target="https://prozorro.gov.ua/uk/tender/UA-2026-02-19-005601-a" TargetMode="External"/><Relationship Id="rId194" Type="http://schemas.openxmlformats.org/officeDocument/2006/relationships/hyperlink" Target="https://prozorro.gov.ua/uk/tender/UA-2026-03-11-005093-a" TargetMode="External"/><Relationship Id="rId208" Type="http://schemas.openxmlformats.org/officeDocument/2006/relationships/hyperlink" Target="https://prozorro.gov.ua/uk/tender/UA-2026-03-30-009647-a" TargetMode="External"/><Relationship Id="rId229" Type="http://schemas.openxmlformats.org/officeDocument/2006/relationships/hyperlink" Target="https://prozorro.gov.ua/uk/tender/UA-2026-04-08-009382-a" TargetMode="External"/><Relationship Id="rId380" Type="http://schemas.openxmlformats.org/officeDocument/2006/relationships/hyperlink" Target="https://prozorro.gov.ua/uk/tender/UA-2026-05-28-013045-a" TargetMode="External"/><Relationship Id="rId415" Type="http://schemas.openxmlformats.org/officeDocument/2006/relationships/hyperlink" Target="https://prozorro.gov.ua/uk/tender/UA-2026-06-19-008224-a" TargetMode="External"/><Relationship Id="rId436" Type="http://schemas.openxmlformats.org/officeDocument/2006/relationships/hyperlink" Target="https://prozorro.gov.ua/uk/tender/UA-2026-06-30-008266-a" TargetMode="External"/><Relationship Id="rId457" Type="http://schemas.openxmlformats.org/officeDocument/2006/relationships/hyperlink" Target="https://prozorro.gov.ua/uk/tender/UA-2026-07-13-005252-a" TargetMode="External"/><Relationship Id="rId240" Type="http://schemas.openxmlformats.org/officeDocument/2006/relationships/hyperlink" Target="https://prozorro.gov.ua/uk/tender/UA-2026-04-07-012817-a" TargetMode="External"/><Relationship Id="rId261" Type="http://schemas.openxmlformats.org/officeDocument/2006/relationships/hyperlink" Target="https://zakupivli.pro/gov/tenders/ua-2026-04-14-005649-a/lot-ea2dc8ce869d40eca4233a9858344ed7" TargetMode="External"/><Relationship Id="rId14" Type="http://schemas.openxmlformats.org/officeDocument/2006/relationships/hyperlink" Target="https://prozorro.gov.ua/uk/tender/UA-2026-01-09-005572-a" TargetMode="External"/><Relationship Id="rId35" Type="http://schemas.openxmlformats.org/officeDocument/2006/relationships/hyperlink" Target="https://prozorro.gov.ua/uk/tender/UA-2026-01-20-008834-a" TargetMode="External"/><Relationship Id="rId56" Type="http://schemas.openxmlformats.org/officeDocument/2006/relationships/hyperlink" Target="https://prozorro.gov.ua/uk/tender/UA-2026-01-09-006853-a" TargetMode="External"/><Relationship Id="rId77" Type="http://schemas.openxmlformats.org/officeDocument/2006/relationships/hyperlink" Target="https://zakupivli.pro/gov/tenders/ua-2026-01-23-016460-a" TargetMode="External"/><Relationship Id="rId100" Type="http://schemas.openxmlformats.org/officeDocument/2006/relationships/hyperlink" Target="https://zakupivli.pro/gov/tenders/ua-2026-01-29-002948-a" TargetMode="External"/><Relationship Id="rId282" Type="http://schemas.openxmlformats.org/officeDocument/2006/relationships/hyperlink" Target="https://prozorro.gov.ua/uk/tender/UA-2026-04-15-006684-a" TargetMode="External"/><Relationship Id="rId317" Type="http://schemas.openxmlformats.org/officeDocument/2006/relationships/hyperlink" Target="https://prozorro.gov.ua/uk/tender/UA-2026-04-30-007569-a" TargetMode="External"/><Relationship Id="rId338" Type="http://schemas.openxmlformats.org/officeDocument/2006/relationships/hyperlink" Target="https://prozorro.gov.ua/uk/tender/UA-2026-04-07-004729-a" TargetMode="External"/><Relationship Id="rId359" Type="http://schemas.openxmlformats.org/officeDocument/2006/relationships/hyperlink" Target="https://prozorro.gov.ua/uk/tender/UA-2026-05-15-005813-a" TargetMode="External"/><Relationship Id="rId8" Type="http://schemas.openxmlformats.org/officeDocument/2006/relationships/hyperlink" Target="https://prozorro.gov.ua/uk/tender/UA-2026-01-02-006800-a" TargetMode="External"/><Relationship Id="rId98" Type="http://schemas.openxmlformats.org/officeDocument/2006/relationships/hyperlink" Target="https://prozorro.gov.ua/uk/tender/UA-2026-01-30-003641-a" TargetMode="External"/><Relationship Id="rId121" Type="http://schemas.openxmlformats.org/officeDocument/2006/relationships/hyperlink" Target="https://prozorro.gov.ua/uk/tender/UA-2026-02-05-005684-a" TargetMode="External"/><Relationship Id="rId142" Type="http://schemas.openxmlformats.org/officeDocument/2006/relationships/hyperlink" Target="https://prozorro.gov.ua/uk/tender/UA-2026-02-17-003938-a" TargetMode="External"/><Relationship Id="rId163" Type="http://schemas.openxmlformats.org/officeDocument/2006/relationships/hyperlink" Target="https://prozorro.gov.ua/uk/tender/UA-2026-02-23-005133-a" TargetMode="External"/><Relationship Id="rId184" Type="http://schemas.openxmlformats.org/officeDocument/2006/relationships/hyperlink" Target="https://prozorro.gov.ua/uk/tender/UA-2026-03-05-008704-a" TargetMode="External"/><Relationship Id="rId219" Type="http://schemas.openxmlformats.org/officeDocument/2006/relationships/hyperlink" Target="https://prozorro.gov.ua/uk/tender/UA-2026-03-25-012335-a" TargetMode="External"/><Relationship Id="rId370" Type="http://schemas.openxmlformats.org/officeDocument/2006/relationships/hyperlink" Target="https://prozorro.gov.ua/uk/tender/UA-2026-05-22-000435-a" TargetMode="External"/><Relationship Id="rId391" Type="http://schemas.openxmlformats.org/officeDocument/2006/relationships/hyperlink" Target="https://prozorro.gov.ua/uk/tender/UA-2026-06-09-011859-a" TargetMode="External"/><Relationship Id="rId405" Type="http://schemas.openxmlformats.org/officeDocument/2006/relationships/hyperlink" Target="https://prozorro.gov.ua/uk/tender/UA-2026-06-11-006512-a" TargetMode="External"/><Relationship Id="rId426" Type="http://schemas.openxmlformats.org/officeDocument/2006/relationships/hyperlink" Target="https://prozorro.gov.ua/uk/tender/UA-2026-06-17-009445-a" TargetMode="External"/><Relationship Id="rId447" Type="http://schemas.openxmlformats.org/officeDocument/2006/relationships/hyperlink" Target="https://prozorro.gov.ua/uk/tender/UA-2026-07-01-009997-a" TargetMode="External"/><Relationship Id="rId230" Type="http://schemas.openxmlformats.org/officeDocument/2006/relationships/hyperlink" Target="https://public-bid.com.ua/tender/28741957" TargetMode="External"/><Relationship Id="rId251" Type="http://schemas.openxmlformats.org/officeDocument/2006/relationships/hyperlink" Target="https://prozorro.gov.ua/uk/tender/UA-2026-04-08-010196-a" TargetMode="External"/><Relationship Id="rId25" Type="http://schemas.openxmlformats.org/officeDocument/2006/relationships/hyperlink" Target="https://zakupivli.pro/gov/tenders/ua-2026-01-08-004985-a" TargetMode="External"/><Relationship Id="rId46" Type="http://schemas.openxmlformats.org/officeDocument/2006/relationships/hyperlink" Target="https://prozorro.gov.ua/uk/tender/UA-2026-01-20-016315-a" TargetMode="External"/><Relationship Id="rId67" Type="http://schemas.openxmlformats.org/officeDocument/2006/relationships/hyperlink" Target="https://zakupivli.pro/gov/tenders/ua-2026-01-08-008082-a" TargetMode="External"/><Relationship Id="rId272" Type="http://schemas.openxmlformats.org/officeDocument/2006/relationships/hyperlink" Target="https://prozorro.gov.ua/uk/tender/UA-2026-04-10-003902-a" TargetMode="External"/><Relationship Id="rId293" Type="http://schemas.openxmlformats.org/officeDocument/2006/relationships/hyperlink" Target="https://prozorro.gov.ua/uk/tender/UA-2026-04-15-005260-a" TargetMode="External"/><Relationship Id="rId307" Type="http://schemas.openxmlformats.org/officeDocument/2006/relationships/hyperlink" Target="https://prozorro.gov.ua/uk/tender/UA-2026-04-22-008727-a" TargetMode="External"/><Relationship Id="rId328" Type="http://schemas.openxmlformats.org/officeDocument/2006/relationships/hyperlink" Target="https://prozorro.gov.ua/uk/tender/UA-2026-01-23-010947-a" TargetMode="External"/><Relationship Id="rId349" Type="http://schemas.openxmlformats.org/officeDocument/2006/relationships/hyperlink" Target="https://prozorro.gov.ua/uk/tender/UA-2026-05-13-011006-a" TargetMode="External"/><Relationship Id="rId88" Type="http://schemas.openxmlformats.org/officeDocument/2006/relationships/hyperlink" Target="https://prozorro.gov.ua/uk/tender/UA-2026-01-30-000716-a" TargetMode="External"/><Relationship Id="rId111" Type="http://schemas.openxmlformats.org/officeDocument/2006/relationships/hyperlink" Target="https://prozorro.gov.ua/uk/tender/UA-2026-01-30-014234-a" TargetMode="External"/><Relationship Id="rId132" Type="http://schemas.openxmlformats.org/officeDocument/2006/relationships/hyperlink" Target="https://prozorro.gov.ua/uk/tender/UA-2026-02-05-000935-a" TargetMode="External"/><Relationship Id="rId153" Type="http://schemas.openxmlformats.org/officeDocument/2006/relationships/hyperlink" Target="https://zakupivli.pro/gov/tenders/ua-2026-02-16-014083-a" TargetMode="External"/><Relationship Id="rId174" Type="http://schemas.openxmlformats.org/officeDocument/2006/relationships/hyperlink" Target="https://prozorro.gov.ua/uk/tender/UA-2026-02-24-011135-a" TargetMode="External"/><Relationship Id="rId195" Type="http://schemas.openxmlformats.org/officeDocument/2006/relationships/hyperlink" Target="https://prozorro.gov.ua/uk/tender/UA-2026-03-11-007665-a" TargetMode="External"/><Relationship Id="rId209" Type="http://schemas.openxmlformats.org/officeDocument/2006/relationships/hyperlink" Target="https://zakupivli.pro/gov/tenders/ua-2026-03-24-008242-a" TargetMode="External"/><Relationship Id="rId360" Type="http://schemas.openxmlformats.org/officeDocument/2006/relationships/hyperlink" Target="https://prozorro.gov.ua/uk/tender/UA-2026-05-13-004708-a" TargetMode="External"/><Relationship Id="rId381" Type="http://schemas.openxmlformats.org/officeDocument/2006/relationships/hyperlink" Target="https://prozorro.gov.ua/uk/tender/UA-2026-05-27-005986-a" TargetMode="External"/><Relationship Id="rId416" Type="http://schemas.openxmlformats.org/officeDocument/2006/relationships/hyperlink" Target="https://prozorro.gov.ua/uk/tender/UA-2026-06-19-012589-a" TargetMode="External"/><Relationship Id="rId220" Type="http://schemas.openxmlformats.org/officeDocument/2006/relationships/hyperlink" Target="https://prozorro.gov.ua/uk/tender/UA-2026-03-26-005179-a" TargetMode="External"/><Relationship Id="rId241" Type="http://schemas.openxmlformats.org/officeDocument/2006/relationships/hyperlink" Target="https://prozorro.gov.ua/uk/tender/UA-2026-04-03-011603-a" TargetMode="External"/><Relationship Id="rId437" Type="http://schemas.openxmlformats.org/officeDocument/2006/relationships/hyperlink" Target="https://prozorro.gov.ua/uk/tender/UA-2026-06-26-010300-a" TargetMode="External"/><Relationship Id="rId458" Type="http://schemas.openxmlformats.org/officeDocument/2006/relationships/hyperlink" Target="https://prozorro.gov.ua/uk/tender/UA-2026-07-14-004235-a" TargetMode="External"/><Relationship Id="rId15" Type="http://schemas.openxmlformats.org/officeDocument/2006/relationships/hyperlink" Target="https://prozorro.gov.ua/uk/tender/UA-2026-01-09-002919-a" TargetMode="External"/><Relationship Id="rId36" Type="http://schemas.openxmlformats.org/officeDocument/2006/relationships/hyperlink" Target="https://prozorro.gov.ua/uk/tender/UA-2026-01-19-015328-a" TargetMode="External"/><Relationship Id="rId57" Type="http://schemas.openxmlformats.org/officeDocument/2006/relationships/hyperlink" Target="https://prozorro.gov.ua/uk/tender/UA-2026-01-09-007037-a" TargetMode="External"/><Relationship Id="rId262" Type="http://schemas.openxmlformats.org/officeDocument/2006/relationships/hyperlink" Target="https://prozorro.gov.ua/uk/tender/UA-2026-04-15-007559-a" TargetMode="External"/><Relationship Id="rId283" Type="http://schemas.openxmlformats.org/officeDocument/2006/relationships/hyperlink" Target="https://prozorro.gov.ua/uk/tender/UA-2026-04-15-011663-a" TargetMode="External"/><Relationship Id="rId318" Type="http://schemas.openxmlformats.org/officeDocument/2006/relationships/hyperlink" Target="https://prozorro.gov.ua/uk/tender/UA-2026-04-30-007569-a" TargetMode="External"/><Relationship Id="rId339" Type="http://schemas.openxmlformats.org/officeDocument/2006/relationships/hyperlink" Target="https://prozorro.gov.ua/tender/UA-2026-04-16-006935-a" TargetMode="External"/><Relationship Id="rId78" Type="http://schemas.openxmlformats.org/officeDocument/2006/relationships/hyperlink" Target="https://zakupivli.pro/gov/tenders/ua-2026-01-23-017266-a" TargetMode="External"/><Relationship Id="rId99" Type="http://schemas.openxmlformats.org/officeDocument/2006/relationships/hyperlink" Target="https://prozorro.gov.ua/uk/tender/UA-2026-01-29-003737-a" TargetMode="External"/><Relationship Id="rId101" Type="http://schemas.openxmlformats.org/officeDocument/2006/relationships/hyperlink" Target="https://zakupivli.pro/gov/tenders/ua-2026-02-03-014986-a" TargetMode="External"/><Relationship Id="rId122" Type="http://schemas.openxmlformats.org/officeDocument/2006/relationships/hyperlink" Target="https://prozorro.gov.ua/uk/tender/UA-2026-02-05-011212-a" TargetMode="External"/><Relationship Id="rId143" Type="http://schemas.openxmlformats.org/officeDocument/2006/relationships/hyperlink" Target="https://prozorro.gov.ua/uk/tender/UA-2026-02-12-004139-a" TargetMode="External"/><Relationship Id="rId164" Type="http://schemas.openxmlformats.org/officeDocument/2006/relationships/hyperlink" Target="https://prozorro.gov.ua/uk/tender/UA-2026-02-18-012487-a" TargetMode="External"/><Relationship Id="rId185" Type="http://schemas.openxmlformats.org/officeDocument/2006/relationships/hyperlink" Target="https://prozorro.gov.ua/uk/tender/UA-2026-03-03-002047-a" TargetMode="External"/><Relationship Id="rId350" Type="http://schemas.openxmlformats.org/officeDocument/2006/relationships/hyperlink" Target="https://prozorro.gov.ua/uk/tender/UA-2026-05-19-014607-a" TargetMode="External"/><Relationship Id="rId371" Type="http://schemas.openxmlformats.org/officeDocument/2006/relationships/hyperlink" Target="https://prozorro.gov.ua/uk/tender/UA-2026-05-26-014726-a" TargetMode="External"/><Relationship Id="rId406" Type="http://schemas.openxmlformats.org/officeDocument/2006/relationships/hyperlink" Target="https://zakupivli.pro/gov/tenders/ua-2026-06-09-009167-a" TargetMode="External"/><Relationship Id="rId9" Type="http://schemas.openxmlformats.org/officeDocument/2006/relationships/hyperlink" Target="https://prozorro.gov.ua/uk/tender/UA-2026-01-02-006826-a" TargetMode="External"/><Relationship Id="rId210" Type="http://schemas.openxmlformats.org/officeDocument/2006/relationships/hyperlink" Target="https://zakupivli.pro/gov/tenders/ua-2026-02-17-007203-a" TargetMode="External"/><Relationship Id="rId392" Type="http://schemas.openxmlformats.org/officeDocument/2006/relationships/hyperlink" Target="https://prozorro.gov.ua/uk/tender/UA-2026-06-09-010720-a" TargetMode="External"/><Relationship Id="rId427" Type="http://schemas.openxmlformats.org/officeDocument/2006/relationships/hyperlink" Target="https://prozorro.gov.ua/uk/tender/UA-2026-06-17-010787-a" TargetMode="External"/><Relationship Id="rId448" Type="http://schemas.openxmlformats.org/officeDocument/2006/relationships/hyperlink" Target="https://prozorro.gov.ua/uk/tender/UA-2026-07-06-006892-a" TargetMode="External"/><Relationship Id="rId26" Type="http://schemas.openxmlformats.org/officeDocument/2006/relationships/hyperlink" Target="https://zakupivli.pro/gov/tenders/ua-2026-01-09-006232-a" TargetMode="External"/><Relationship Id="rId231" Type="http://schemas.openxmlformats.org/officeDocument/2006/relationships/hyperlink" Target="https://prozorro.gov.ua/uk/tender/UA-2026-04-01-006572-a" TargetMode="External"/><Relationship Id="rId252" Type="http://schemas.openxmlformats.org/officeDocument/2006/relationships/hyperlink" Target="https://prozorro.gov.ua/uk/tender/UA-2026-04-08-009683-a" TargetMode="External"/><Relationship Id="rId273" Type="http://schemas.openxmlformats.org/officeDocument/2006/relationships/hyperlink" Target="https://prozorro.gov.ua/uk/tender/UA-2026-04-10-008821-a" TargetMode="External"/><Relationship Id="rId294" Type="http://schemas.openxmlformats.org/officeDocument/2006/relationships/hyperlink" Target="https://prozorro.gov.ua/uk/tender/UA-2026-04-17-008373-a" TargetMode="External"/><Relationship Id="rId308" Type="http://schemas.openxmlformats.org/officeDocument/2006/relationships/hyperlink" Target="https://zakupivli.pro/gov/tenders/ua-2026-04-22-012513-a" TargetMode="External"/><Relationship Id="rId329" Type="http://schemas.openxmlformats.org/officeDocument/2006/relationships/hyperlink" Target="https://prozorro.gov.ua/uk/tender/UA-2026-01-29-016095-a" TargetMode="External"/><Relationship Id="rId47" Type="http://schemas.openxmlformats.org/officeDocument/2006/relationships/hyperlink" Target="https://prozorro.gov.ua/uk/tender/UA-2026-01-21-000074-a" TargetMode="External"/><Relationship Id="rId68" Type="http://schemas.openxmlformats.org/officeDocument/2006/relationships/hyperlink" Target="https://prozorro.gov.ua/uk/tender/UA-2026-01-21-015338-a" TargetMode="External"/><Relationship Id="rId89" Type="http://schemas.openxmlformats.org/officeDocument/2006/relationships/hyperlink" Target="https://prozorro.gov.ua/uk/tender/UA-2026-01-30-005344-a" TargetMode="External"/><Relationship Id="rId112" Type="http://schemas.openxmlformats.org/officeDocument/2006/relationships/hyperlink" Target="https://prozorro.gov.ua/uk/tender/UA-2026-02-04-006981-a" TargetMode="External"/><Relationship Id="rId133" Type="http://schemas.openxmlformats.org/officeDocument/2006/relationships/hyperlink" Target="https://prozorro.gov.ua/uk/tender/UA-2026-02-11-006425-a" TargetMode="External"/><Relationship Id="rId154" Type="http://schemas.openxmlformats.org/officeDocument/2006/relationships/hyperlink" Target="https://zakupivli.pro/gov/tenders/ua-2026-02-16-014314-a" TargetMode="External"/><Relationship Id="rId175" Type="http://schemas.openxmlformats.org/officeDocument/2006/relationships/hyperlink" Target="https://prozorro.gov.ua/uk/tender/UA-2026-02-26-006516-a" TargetMode="External"/><Relationship Id="rId340" Type="http://schemas.openxmlformats.org/officeDocument/2006/relationships/hyperlink" Target="https://prozorro.gov.ua/uk/tender/UA-2026-04-15-012865-a" TargetMode="External"/><Relationship Id="rId361" Type="http://schemas.openxmlformats.org/officeDocument/2006/relationships/hyperlink" Target="https://prozorro.gov.ua/uk/tender/UA-2026-03-27-002520-a" TargetMode="External"/><Relationship Id="rId196" Type="http://schemas.openxmlformats.org/officeDocument/2006/relationships/hyperlink" Target="https://prozorro.gov.ua/uk/tender/UA-2026-03-13-000133-a" TargetMode="External"/><Relationship Id="rId200" Type="http://schemas.openxmlformats.org/officeDocument/2006/relationships/hyperlink" Target="https://prozorro.gov.ua/uk/tender/UA-2026-03-24-009041-a" TargetMode="External"/><Relationship Id="rId382" Type="http://schemas.openxmlformats.org/officeDocument/2006/relationships/hyperlink" Target="https://zakupivli.pro/gov/tenders/ua-2026-05-26-014815-a" TargetMode="External"/><Relationship Id="rId417" Type="http://schemas.openxmlformats.org/officeDocument/2006/relationships/hyperlink" Target="https://prozorro.gov.ua/uk/tender/UA-2026-06-19-011923-a" TargetMode="External"/><Relationship Id="rId438" Type="http://schemas.openxmlformats.org/officeDocument/2006/relationships/hyperlink" Target="https://prozorro.gov.ua/uk/tender/UA-2026-06-29-012025-a" TargetMode="External"/><Relationship Id="rId459" Type="http://schemas.openxmlformats.org/officeDocument/2006/relationships/hyperlink" Target="https://prozorro.gov.ua/uk/tender/UA-2026-07-09-007873-a" TargetMode="External"/><Relationship Id="rId16" Type="http://schemas.openxmlformats.org/officeDocument/2006/relationships/hyperlink" Target="https://prozorro.gov.ua/uk/tender/UA-2026-01-07-007842-a" TargetMode="External"/><Relationship Id="rId221" Type="http://schemas.openxmlformats.org/officeDocument/2006/relationships/hyperlink" Target="https://prozorro.gov.ua/uk/tender/UA-2026-03-31-003408-a" TargetMode="External"/><Relationship Id="rId242" Type="http://schemas.openxmlformats.org/officeDocument/2006/relationships/hyperlink" Target="https://prozorro.gov.ua/uk/tender/UA-2026-04-07-011771-a" TargetMode="External"/><Relationship Id="rId263" Type="http://schemas.openxmlformats.org/officeDocument/2006/relationships/hyperlink" Target="https://prozorro.gov.ua/uk/tender/UA-2026-04-15-012947-a" TargetMode="External"/><Relationship Id="rId284" Type="http://schemas.openxmlformats.org/officeDocument/2006/relationships/hyperlink" Target="https://prozorro.gov.ua/uk/tender/UA-2026-04-20-005873-a" TargetMode="External"/><Relationship Id="rId319" Type="http://schemas.openxmlformats.org/officeDocument/2006/relationships/hyperlink" Target="https://prozorro.gov.ua/uk/tender/UA-2026-05-01-007030-a" TargetMode="External"/><Relationship Id="rId37" Type="http://schemas.openxmlformats.org/officeDocument/2006/relationships/hyperlink" Target="https://prozorro.gov.ua/uk/tender/UA-2026-01-14-002953-a" TargetMode="External"/><Relationship Id="rId58" Type="http://schemas.openxmlformats.org/officeDocument/2006/relationships/hyperlink" Target="https://prozorro.gov.ua/uk/tender/UA-2026-01-26-007939-a" TargetMode="External"/><Relationship Id="rId79" Type="http://schemas.openxmlformats.org/officeDocument/2006/relationships/hyperlink" Target="https://zakupivli.pro/gov/tenders/ua-2026-01-20-010523-a" TargetMode="External"/><Relationship Id="rId102" Type="http://schemas.openxmlformats.org/officeDocument/2006/relationships/hyperlink" Target="https://prozorro.gov.ua/uk/tender/UA-2026-02-02-007904-a" TargetMode="External"/><Relationship Id="rId123" Type="http://schemas.openxmlformats.org/officeDocument/2006/relationships/hyperlink" Target="https://prozorro.gov.ua/uk/tender/UA-2026-02-05-015265-a" TargetMode="External"/><Relationship Id="rId144" Type="http://schemas.openxmlformats.org/officeDocument/2006/relationships/hyperlink" Target="https://prozorro.gov.ua/uk/tender/UA-2026-02-18-002010-a" TargetMode="External"/><Relationship Id="rId330" Type="http://schemas.openxmlformats.org/officeDocument/2006/relationships/hyperlink" Target="https://prozorro.gov.ua/uk/tender/UA-2026-02-18-002255-a" TargetMode="External"/><Relationship Id="rId90" Type="http://schemas.openxmlformats.org/officeDocument/2006/relationships/hyperlink" Target="https://prozorro.gov.ua/uk/tender/UA-2026-02-02-000531-a" TargetMode="External"/><Relationship Id="rId165" Type="http://schemas.openxmlformats.org/officeDocument/2006/relationships/hyperlink" Target="https://prozorro.gov.ua/uk/tender/UA-2026-02-18-012996-a" TargetMode="External"/><Relationship Id="rId186" Type="http://schemas.openxmlformats.org/officeDocument/2006/relationships/hyperlink" Target="https://prozorro.gov.ua/uk/tender/UA-2026-03-03-001881-a" TargetMode="External"/><Relationship Id="rId351" Type="http://schemas.openxmlformats.org/officeDocument/2006/relationships/hyperlink" Target="https://prozorro.gov.ua/uk/tender/UA-2026-05-15-007933-a" TargetMode="External"/><Relationship Id="rId372" Type="http://schemas.openxmlformats.org/officeDocument/2006/relationships/hyperlink" Target="https://prozorro.gov.ua/uk/tender/UA-2026-05-29-006376-a" TargetMode="External"/><Relationship Id="rId393" Type="http://schemas.openxmlformats.org/officeDocument/2006/relationships/hyperlink" Target="https://prozorro.gov.ua/uk/tender/UA-2026-06-09-009493-a" TargetMode="External"/><Relationship Id="rId407" Type="http://schemas.openxmlformats.org/officeDocument/2006/relationships/hyperlink" Target="https://prozorro.gov.ua/uk/tender/UA-2026-06-10-000179-a" TargetMode="External"/><Relationship Id="rId428" Type="http://schemas.openxmlformats.org/officeDocument/2006/relationships/hyperlink" Target="https://prozorro.gov.ua/uk/tender/UA-2026-06-18-001261-a" TargetMode="External"/><Relationship Id="rId449" Type="http://schemas.openxmlformats.org/officeDocument/2006/relationships/hyperlink" Target="https://prozorro.gov.ua/uk/tender/UA-2026-07-06-010801-a" TargetMode="External"/><Relationship Id="rId211" Type="http://schemas.openxmlformats.org/officeDocument/2006/relationships/hyperlink" Target="https://prozorro.gov.ua/uk/tender/UA-2026-03-30-012083-a" TargetMode="External"/><Relationship Id="rId232" Type="http://schemas.openxmlformats.org/officeDocument/2006/relationships/hyperlink" Target="https://prozorro.gov.ua/uk/tender/UA-2026-04-01-011873-a" TargetMode="External"/><Relationship Id="rId253" Type="http://schemas.openxmlformats.org/officeDocument/2006/relationships/hyperlink" Target="https://prozorro.gov.ua/uk/tender/UA-2026-04-08-009217-a" TargetMode="External"/><Relationship Id="rId274" Type="http://schemas.openxmlformats.org/officeDocument/2006/relationships/hyperlink" Target="https://prozorro.gov.ua/uk/tender/UA-2026-04-14-008051-a" TargetMode="External"/><Relationship Id="rId295" Type="http://schemas.openxmlformats.org/officeDocument/2006/relationships/hyperlink" Target="https://zakupivli.pro/gov/tenders/UA-2026-04-14-008485-a" TargetMode="External"/><Relationship Id="rId309" Type="http://schemas.openxmlformats.org/officeDocument/2006/relationships/hyperlink" Target="https://zakupivli.pro/gov/tenders/UA-2026-04-21-001468-a" TargetMode="External"/><Relationship Id="rId460" Type="http://schemas.openxmlformats.org/officeDocument/2006/relationships/hyperlink" Target="https://prozorro.gov.ua/uk/tender/UA-2026-07-10-010923-a" TargetMode="External"/><Relationship Id="rId27" Type="http://schemas.openxmlformats.org/officeDocument/2006/relationships/hyperlink" Target="https://zakupivli.pro/gov/tenders/ua-2026-01-19-006467-a" TargetMode="External"/><Relationship Id="rId48" Type="http://schemas.openxmlformats.org/officeDocument/2006/relationships/hyperlink" Target="https://prozorro.gov.ua/uk/tender/UA-2026-01-20-006582-a" TargetMode="External"/><Relationship Id="rId69" Type="http://schemas.openxmlformats.org/officeDocument/2006/relationships/hyperlink" Target="https://www.dzo.com.ua/tenders/30136392" TargetMode="External"/><Relationship Id="rId113" Type="http://schemas.openxmlformats.org/officeDocument/2006/relationships/hyperlink" Target="https://prozorro.gov.ua/uk/tender/UA-2026-02-03-012698-a" TargetMode="External"/><Relationship Id="rId134" Type="http://schemas.openxmlformats.org/officeDocument/2006/relationships/hyperlink" Target="https://zakupivli.pro/gov/tenders/ua-2026-02-03-013073-a" TargetMode="External"/><Relationship Id="rId320" Type="http://schemas.openxmlformats.org/officeDocument/2006/relationships/hyperlink" Target="https://prozorro.gov.ua/uk/tender/UA-2026-05-07-007544-a" TargetMode="External"/><Relationship Id="rId80" Type="http://schemas.openxmlformats.org/officeDocument/2006/relationships/hyperlink" Target="https://zakupivli.pro/gov/tenders/ua-2026-01-14-004915-a" TargetMode="External"/><Relationship Id="rId155" Type="http://schemas.openxmlformats.org/officeDocument/2006/relationships/hyperlink" Target="https://zakupivli.pro/gov/tenders/ua-2026-02-11-012470-a" TargetMode="External"/><Relationship Id="rId176" Type="http://schemas.openxmlformats.org/officeDocument/2006/relationships/hyperlink" Target="https://prozorro.gov.ua/uk/tender/UA-2026-02-27-009268-a" TargetMode="External"/><Relationship Id="rId197" Type="http://schemas.openxmlformats.org/officeDocument/2006/relationships/hyperlink" Target="https://zakupivli.pro/gov/tenders/ua-2026-03-16-000043-a" TargetMode="External"/><Relationship Id="rId341" Type="http://schemas.openxmlformats.org/officeDocument/2006/relationships/hyperlink" Target="https://prozorro.gov.ua/uk/tender/UA-2026-05-04-010477-a" TargetMode="External"/><Relationship Id="rId362" Type="http://schemas.openxmlformats.org/officeDocument/2006/relationships/hyperlink" Target="https://prozorro.gov.ua/uk/tender/UA-2026-05-25-014418-a" TargetMode="External"/><Relationship Id="rId383" Type="http://schemas.openxmlformats.org/officeDocument/2006/relationships/hyperlink" Target="https://prozorro.gov.ua/uk/tender/UA-2026-06-02-013953-a" TargetMode="External"/><Relationship Id="rId418" Type="http://schemas.openxmlformats.org/officeDocument/2006/relationships/hyperlink" Target="https://prozorro.gov.ua/uk/tender/UA-2026-06-17-010948-a" TargetMode="External"/><Relationship Id="rId439" Type="http://schemas.openxmlformats.org/officeDocument/2006/relationships/hyperlink" Target="https://prozorro.gov.ua/uk/tender/UA-2026-06-29-004068-a" TargetMode="External"/><Relationship Id="rId201" Type="http://schemas.openxmlformats.org/officeDocument/2006/relationships/hyperlink" Target="https://prozorro.gov.ua/tender/UA-2026-03-23-007930-a" TargetMode="External"/><Relationship Id="rId222" Type="http://schemas.openxmlformats.org/officeDocument/2006/relationships/hyperlink" Target="https://prozorro.gov.ua/uk/tender/UA-2026-03-24-012310-a" TargetMode="External"/><Relationship Id="rId243" Type="http://schemas.openxmlformats.org/officeDocument/2006/relationships/hyperlink" Target="https://prozorro.gov.ua/uk/tender/UA-2026-04-02-003636-a" TargetMode="External"/><Relationship Id="rId264" Type="http://schemas.openxmlformats.org/officeDocument/2006/relationships/hyperlink" Target="https://prozorro.gov.ua/uk/tender/UA-2026-04-13-007233-a" TargetMode="External"/><Relationship Id="rId285" Type="http://schemas.openxmlformats.org/officeDocument/2006/relationships/hyperlink" Target="https://prozorro.gov.ua/uk/tender/UA-2026-04-15-004599-a" TargetMode="External"/><Relationship Id="rId450" Type="http://schemas.openxmlformats.org/officeDocument/2006/relationships/hyperlink" Target="https://prozorro.gov.ua/uk/tender/UA-2026-07-06-010759-a" TargetMode="External"/><Relationship Id="rId17" Type="http://schemas.openxmlformats.org/officeDocument/2006/relationships/hyperlink" Target="https://zakupivli.pro/gov/tenders/ua-2026-01-12-004804-a/lot-1643e5de6a9249fd8b5d9006ee3fa7b6" TargetMode="External"/><Relationship Id="rId38" Type="http://schemas.openxmlformats.org/officeDocument/2006/relationships/hyperlink" Target="https://prozorro.gov.ua/uk/tender/UA-2026-01-14-004765-a" TargetMode="External"/><Relationship Id="rId59" Type="http://schemas.openxmlformats.org/officeDocument/2006/relationships/hyperlink" Target="https://prozorro.gov.ua/uk/tender/UA-2026-01-26-006898-a" TargetMode="External"/><Relationship Id="rId103" Type="http://schemas.openxmlformats.org/officeDocument/2006/relationships/hyperlink" Target="https://prozorro.gov.ua/uk/tender/UA-2026-02-06-014611-a" TargetMode="External"/><Relationship Id="rId124" Type="http://schemas.openxmlformats.org/officeDocument/2006/relationships/hyperlink" Target="https://prozorro.gov.ua/uk/tender/UA-2026-02-09-015204-a" TargetMode="External"/><Relationship Id="rId310" Type="http://schemas.openxmlformats.org/officeDocument/2006/relationships/hyperlink" Target="https://prozorro.gov.ua/uk/tender/UA-2026-04-27-007289-a" TargetMode="External"/><Relationship Id="rId70" Type="http://schemas.openxmlformats.org/officeDocument/2006/relationships/hyperlink" Target="https://prozorro.gov.ua/uk/tender/UA-2026-01-21-000117-a" TargetMode="External"/><Relationship Id="rId91" Type="http://schemas.openxmlformats.org/officeDocument/2006/relationships/hyperlink" Target="https://prozorro.gov.ua/uk/tender/UA-2026-02-09-005954-a" TargetMode="External"/><Relationship Id="rId145" Type="http://schemas.openxmlformats.org/officeDocument/2006/relationships/hyperlink" Target="https://prozorro.gov.ua/uk/tender/UA-2026-02-11-009222-a" TargetMode="External"/><Relationship Id="rId166" Type="http://schemas.openxmlformats.org/officeDocument/2006/relationships/hyperlink" Target="https://prozorro.gov.ua/uk/tender/UA-2026-02-24-011541-a" TargetMode="External"/><Relationship Id="rId187" Type="http://schemas.openxmlformats.org/officeDocument/2006/relationships/hyperlink" Target="https://prozorro.gov.ua/uk/tender/UA-2026-03-10-007588-a" TargetMode="External"/><Relationship Id="rId331" Type="http://schemas.openxmlformats.org/officeDocument/2006/relationships/hyperlink" Target="https://prozorro.gov.ua/uk/tender/UA-2026-02-16-007006-a" TargetMode="External"/><Relationship Id="rId352" Type="http://schemas.openxmlformats.org/officeDocument/2006/relationships/hyperlink" Target="https://prozorro.gov.ua/uk/tender/UA-2026-05-15-010111-a" TargetMode="External"/><Relationship Id="rId373" Type="http://schemas.openxmlformats.org/officeDocument/2006/relationships/hyperlink" Target="https://prozorro.gov.ua/uk/search/tender?buyer=34766528&amp;sort=publication_date,desc" TargetMode="External"/><Relationship Id="rId394" Type="http://schemas.openxmlformats.org/officeDocument/2006/relationships/hyperlink" Target="https://prozorro.gov.ua/uk/tender/UA-2026-06-04-010684-a" TargetMode="External"/><Relationship Id="rId408" Type="http://schemas.openxmlformats.org/officeDocument/2006/relationships/hyperlink" Target="https://prozorro.gov.ua/uk/tender/UA-2026-06-12-008121-a" TargetMode="External"/><Relationship Id="rId429" Type="http://schemas.openxmlformats.org/officeDocument/2006/relationships/hyperlink" Target="https://prozorro.gov.ua/uk/tender/UA-2026-06-23-009267-a" TargetMode="External"/><Relationship Id="rId1" Type="http://schemas.openxmlformats.org/officeDocument/2006/relationships/hyperlink" Target="https://prozorro.gov.ua/tender/UA-2026-01-02-005311-a" TargetMode="External"/><Relationship Id="rId212" Type="http://schemas.openxmlformats.org/officeDocument/2006/relationships/hyperlink" Target="https://prozorro.gov.ua/uk/tender/UA-2026-03-26-007359-a" TargetMode="External"/><Relationship Id="rId233" Type="http://schemas.openxmlformats.org/officeDocument/2006/relationships/hyperlink" Target="https://prozorro.gov.ua/uk/tender/UA-2026-04-02-007084-a" TargetMode="External"/><Relationship Id="rId254" Type="http://schemas.openxmlformats.org/officeDocument/2006/relationships/hyperlink" Target="https://prozorro.gov.ua/uk/tender/UA-2026-04-08-006971-a" TargetMode="External"/><Relationship Id="rId440" Type="http://schemas.openxmlformats.org/officeDocument/2006/relationships/hyperlink" Target="https://prozorro.gov.ua/uk/tender/UA-2026-06-25-004899-a" TargetMode="External"/><Relationship Id="rId28" Type="http://schemas.openxmlformats.org/officeDocument/2006/relationships/hyperlink" Target="https://prozorro.gov.ua/uk/tender/UA-2026-01-12-009263-a" TargetMode="External"/><Relationship Id="rId49" Type="http://schemas.openxmlformats.org/officeDocument/2006/relationships/hyperlink" Target="https://prozorro.gov.ua/uk/tender/UA-2026-01-16-008325-a" TargetMode="External"/><Relationship Id="rId114" Type="http://schemas.openxmlformats.org/officeDocument/2006/relationships/hyperlink" Target="https://prozorro.gov.ua/uk/tender/UA-2026-02-05-012992-a" TargetMode="External"/><Relationship Id="rId275" Type="http://schemas.openxmlformats.org/officeDocument/2006/relationships/hyperlink" Target="https://prozorro.gov.ua/uk/tender/UA-2026-04-08-002434-a" TargetMode="External"/><Relationship Id="rId296" Type="http://schemas.openxmlformats.org/officeDocument/2006/relationships/hyperlink" Target="https://zakupivli.pro/gov/tenders/UA-2026-04-16-011558-a" TargetMode="External"/><Relationship Id="rId300" Type="http://schemas.openxmlformats.org/officeDocument/2006/relationships/hyperlink" Target="https://prozorro.gov.ua/uk/tender/UA-2026-04-22-014924-a" TargetMode="External"/><Relationship Id="rId461" Type="http://schemas.openxmlformats.org/officeDocument/2006/relationships/hyperlink" Target="https://prozorro.gov.ua/uk/tender/UA-2026-07-12-000318-a" TargetMode="External"/><Relationship Id="rId60" Type="http://schemas.openxmlformats.org/officeDocument/2006/relationships/hyperlink" Target="https://prozorro.gov.ua/uk/tender/UA-2026-01-21-009396-a" TargetMode="External"/><Relationship Id="rId81" Type="http://schemas.openxmlformats.org/officeDocument/2006/relationships/hyperlink" Target="https://prozorro.gov.ua/uk/tender/UA-2026-02-01-000504-a" TargetMode="External"/><Relationship Id="rId135" Type="http://schemas.openxmlformats.org/officeDocument/2006/relationships/hyperlink" Target="https://zakupivli.pro/gov/tenders/ua-2026-02-02-007982-a" TargetMode="External"/><Relationship Id="rId156" Type="http://schemas.openxmlformats.org/officeDocument/2006/relationships/hyperlink" Target="https://zakupivli.pro/gov/tenders/ua-2026-02-09-008065-a" TargetMode="External"/><Relationship Id="rId177" Type="http://schemas.openxmlformats.org/officeDocument/2006/relationships/hyperlink" Target="https://zakupivli.pro/gov/tenders/ua-2026-02-25-007108-a" TargetMode="External"/><Relationship Id="rId198" Type="http://schemas.openxmlformats.org/officeDocument/2006/relationships/hyperlink" Target="https://zakupivli.pro/gov/tenders/ua-2026-03-16-000044-a" TargetMode="External"/><Relationship Id="rId321" Type="http://schemas.openxmlformats.org/officeDocument/2006/relationships/hyperlink" Target="https://prozorro.gov.ua/uk/tender/UA-2026-04-30-005051-a" TargetMode="External"/><Relationship Id="rId342" Type="http://schemas.openxmlformats.org/officeDocument/2006/relationships/hyperlink" Target="https://prozorro.gov.ua/uk/tender/UA-2026-05-07-012520-a" TargetMode="External"/><Relationship Id="rId363" Type="http://schemas.openxmlformats.org/officeDocument/2006/relationships/hyperlink" Target="https://prozorro.gov.ua/uk/tender/UA-2026-05-20-005527-a" TargetMode="External"/><Relationship Id="rId384" Type="http://schemas.openxmlformats.org/officeDocument/2006/relationships/hyperlink" Target="https://prozorro.gov.ua/uk/tender/UA-2026-06-05-007313-a" TargetMode="External"/><Relationship Id="rId419" Type="http://schemas.openxmlformats.org/officeDocument/2006/relationships/hyperlink" Target="https://prozorro.gov.ua/uk/tender/UA-2026-06-17-012857-a" TargetMode="External"/><Relationship Id="rId202" Type="http://schemas.openxmlformats.org/officeDocument/2006/relationships/hyperlink" Target="https://prozorro.gov.ua/uk/tender/UA-2026-03-09-012270-a" TargetMode="External"/><Relationship Id="rId223" Type="http://schemas.openxmlformats.org/officeDocument/2006/relationships/hyperlink" Target="https://prozorro.gov.ua/uk/tender/UA-2026-03-26-010831-a" TargetMode="External"/><Relationship Id="rId244" Type="http://schemas.openxmlformats.org/officeDocument/2006/relationships/hyperlink" Target="https://prozorro.gov.ua/uk/tender/UA-2026-04-07-008290-a" TargetMode="External"/><Relationship Id="rId430" Type="http://schemas.openxmlformats.org/officeDocument/2006/relationships/hyperlink" Target="https://prozorro.gov.ua/tender/UA-2026-06-15-006716-a" TargetMode="External"/><Relationship Id="rId18" Type="http://schemas.openxmlformats.org/officeDocument/2006/relationships/hyperlink" Target="https://prozorro.gov.ua/uk/tender/UA-2026-01-12-001484-a" TargetMode="External"/><Relationship Id="rId39" Type="http://schemas.openxmlformats.org/officeDocument/2006/relationships/hyperlink" Target="https://prozorro.gov.ua/uk/tender/UA-2026-01-14-013570-a" TargetMode="External"/><Relationship Id="rId265" Type="http://schemas.openxmlformats.org/officeDocument/2006/relationships/hyperlink" Target="https://prozorro.gov.ua/uk/tender/UA-2026-04-13-007317-a" TargetMode="External"/><Relationship Id="rId286" Type="http://schemas.openxmlformats.org/officeDocument/2006/relationships/hyperlink" Target="https://prozorro.gov.ua/uk/tender/UA-2026-04-21-002854-a" TargetMode="External"/><Relationship Id="rId451" Type="http://schemas.openxmlformats.org/officeDocument/2006/relationships/hyperlink" Target="https://prozorro.gov.ua/uk/tender/UA-2026-07-06-010763-a" TargetMode="External"/><Relationship Id="rId50" Type="http://schemas.openxmlformats.org/officeDocument/2006/relationships/hyperlink" Target="https://prozorro.gov.ua/uk/tender/UA-2026-01-14-007631-a" TargetMode="External"/><Relationship Id="rId104" Type="http://schemas.openxmlformats.org/officeDocument/2006/relationships/hyperlink" Target="https://prozorro.gov.ua/uk/tender/UA-2026-02-06-014679-a" TargetMode="External"/><Relationship Id="rId125" Type="http://schemas.openxmlformats.org/officeDocument/2006/relationships/hyperlink" Target="https://prozorro.gov.ua/uk/tender/UA-2026-02-10-004177-a" TargetMode="External"/><Relationship Id="rId146" Type="http://schemas.openxmlformats.org/officeDocument/2006/relationships/hyperlink" Target="https://prozorro.gov.ua/uk/tender/UA-2026-02-03-008958-a" TargetMode="External"/><Relationship Id="rId167" Type="http://schemas.openxmlformats.org/officeDocument/2006/relationships/hyperlink" Target="https://prozorro.gov.ua/uk/tender/UA-2026-02-20-008509-a" TargetMode="External"/><Relationship Id="rId188" Type="http://schemas.openxmlformats.org/officeDocument/2006/relationships/hyperlink" Target="https://zakupivli.pro/gov/tenders/ua-2026-03-04-015022-a" TargetMode="External"/><Relationship Id="rId311" Type="http://schemas.openxmlformats.org/officeDocument/2006/relationships/hyperlink" Target="https://prozorro.gov.ua/uk/tender/UA-2026-04-27-014324-a" TargetMode="External"/><Relationship Id="rId332" Type="http://schemas.openxmlformats.org/officeDocument/2006/relationships/hyperlink" Target="https://prozorro.gov.ua/uk/tender/UA-2026-02-24-013160-a" TargetMode="External"/><Relationship Id="rId353" Type="http://schemas.openxmlformats.org/officeDocument/2006/relationships/hyperlink" Target="https://prozorro.gov.ua/uk/tender/UA-2026-05-18-005355-a" TargetMode="External"/><Relationship Id="rId374" Type="http://schemas.openxmlformats.org/officeDocument/2006/relationships/hyperlink" Target="https://prozorro.gov.ua/uk/tender/UA-2026-05-28-002279-a" TargetMode="External"/><Relationship Id="rId395" Type="http://schemas.openxmlformats.org/officeDocument/2006/relationships/hyperlink" Target="https://prozorro.gov.ua/uk/tender/UA-2026-06-08-013876-a" TargetMode="External"/><Relationship Id="rId409" Type="http://schemas.openxmlformats.org/officeDocument/2006/relationships/hyperlink" Target="https://prozorro.gov.ua/uk/tender/UA-2026-06-10-000030-a" TargetMode="External"/><Relationship Id="rId71" Type="http://schemas.openxmlformats.org/officeDocument/2006/relationships/hyperlink" Target="https://prozorro.gov.ua/uk/tender/UA-2026-01-26-006442-a" TargetMode="External"/><Relationship Id="rId92" Type="http://schemas.openxmlformats.org/officeDocument/2006/relationships/hyperlink" Target="https://prozorro.gov.ua/uk/tender/UA-2026-02-04-016148-a" TargetMode="External"/><Relationship Id="rId213" Type="http://schemas.openxmlformats.org/officeDocument/2006/relationships/hyperlink" Target="https://prozorro.gov.ua/uk/tender/UA-2026-03-31-003334-a" TargetMode="External"/><Relationship Id="rId234" Type="http://schemas.openxmlformats.org/officeDocument/2006/relationships/hyperlink" Target="https://prozorro.gov.ua/uk/tender/UA-2026-04-03-007423-a" TargetMode="External"/><Relationship Id="rId420" Type="http://schemas.openxmlformats.org/officeDocument/2006/relationships/hyperlink" Target="https://prozorro.gov.ua/uk/tender/UA-2026-06-18-002775-a" TargetMode="External"/><Relationship Id="rId2" Type="http://schemas.openxmlformats.org/officeDocument/2006/relationships/hyperlink" Target="https://prozorro.gov.ua/uk/tender/UA-2026-01-05-003267-a" TargetMode="External"/><Relationship Id="rId29" Type="http://schemas.openxmlformats.org/officeDocument/2006/relationships/hyperlink" Target="https://prozorro.gov.ua/uk/tender/UA-2026-01-12-009697-a" TargetMode="External"/><Relationship Id="rId255" Type="http://schemas.openxmlformats.org/officeDocument/2006/relationships/hyperlink" Target="https://prozorro.gov.ua/uk/tender/UA-2026-04-08-006364-a" TargetMode="External"/><Relationship Id="rId276" Type="http://schemas.openxmlformats.org/officeDocument/2006/relationships/hyperlink" Target="https://prozorro.gov.ua/uk/tender/UA-2026-04-09-007745-a" TargetMode="External"/><Relationship Id="rId297" Type="http://schemas.openxmlformats.org/officeDocument/2006/relationships/hyperlink" Target="https://zakupivli.pro/gov/tenders/ua-2026-04-17-005519-a" TargetMode="External"/><Relationship Id="rId441" Type="http://schemas.openxmlformats.org/officeDocument/2006/relationships/hyperlink" Target="https://prozorro.gov.ua/uk/tender/UA-2026-06-29-005120-a" TargetMode="External"/><Relationship Id="rId462" Type="http://schemas.openxmlformats.org/officeDocument/2006/relationships/hyperlink" Target="https://prozorro.gov.ua/uk/tender/UA-2026-07-14-005069-a" TargetMode="External"/><Relationship Id="rId40" Type="http://schemas.openxmlformats.org/officeDocument/2006/relationships/hyperlink" Target="https://prozorro.gov.ua/uk/tender/UA-2026-01-14-010374-a" TargetMode="External"/><Relationship Id="rId115" Type="http://schemas.openxmlformats.org/officeDocument/2006/relationships/hyperlink" Target="https://prozorro.gov.ua/uk/tender/UA-2026-02-10-014853-a" TargetMode="External"/><Relationship Id="rId136" Type="http://schemas.openxmlformats.org/officeDocument/2006/relationships/hyperlink" Target="https://prozorro.gov.ua/uk/tender/UA-2026-02-17-010134-a" TargetMode="External"/><Relationship Id="rId157" Type="http://schemas.openxmlformats.org/officeDocument/2006/relationships/hyperlink" Target="https://prozorro.gov.ua/uk/tender/UA-2026-02-16-009444-a" TargetMode="External"/><Relationship Id="rId178" Type="http://schemas.openxmlformats.org/officeDocument/2006/relationships/hyperlink" Target="https://zakupivli.pro/gov/tenders/ua-2026-02-25-008046-a" TargetMode="External"/><Relationship Id="rId301" Type="http://schemas.openxmlformats.org/officeDocument/2006/relationships/hyperlink" Target="https://prozorro.gov.ua/uk/tender/UA-2026-04-23-006401-a" TargetMode="External"/><Relationship Id="rId322" Type="http://schemas.openxmlformats.org/officeDocument/2006/relationships/hyperlink" Target="https://prozorro.gov.ua/uk/tender/UA-2026-05-12-014933-a" TargetMode="External"/><Relationship Id="rId343" Type="http://schemas.openxmlformats.org/officeDocument/2006/relationships/hyperlink" Target="https://prozorro.gov.ua/uk/tender/UA-2026-05-08-013340-a" TargetMode="External"/><Relationship Id="rId364" Type="http://schemas.openxmlformats.org/officeDocument/2006/relationships/hyperlink" Target="https://prozorro.gov.ua/uk/tender/UA-2026-05-20-011482-a" TargetMode="External"/><Relationship Id="rId61" Type="http://schemas.openxmlformats.org/officeDocument/2006/relationships/hyperlink" Target="https://prozorro.gov.ua/uk/tender/UA-2026-01-25-001153-a" TargetMode="External"/><Relationship Id="rId82" Type="http://schemas.openxmlformats.org/officeDocument/2006/relationships/hyperlink" Target="https://prozorro.gov.ua/uk/tender/UA-2026-01-28-009986-a" TargetMode="External"/><Relationship Id="rId199" Type="http://schemas.openxmlformats.org/officeDocument/2006/relationships/hyperlink" Target="https://zakupivli.pro/gov/tenders/ua-2026-03-16-000046-a" TargetMode="External"/><Relationship Id="rId203" Type="http://schemas.openxmlformats.org/officeDocument/2006/relationships/hyperlink" Target="https://zakupivli.pro/gov/plans/ua-p-2026-03-20-017118-a" TargetMode="External"/><Relationship Id="rId385" Type="http://schemas.openxmlformats.org/officeDocument/2006/relationships/hyperlink" Target="https://prozorro.gov.ua/uk/contract/UA-2026-06-08-006311-a-a1" TargetMode="External"/><Relationship Id="rId19" Type="http://schemas.openxmlformats.org/officeDocument/2006/relationships/hyperlink" Target="https://prozorro.gov.ua/uk/tender/UA-2026-01-12-002764-a" TargetMode="External"/><Relationship Id="rId224" Type="http://schemas.openxmlformats.org/officeDocument/2006/relationships/hyperlink" Target="https://prozorro.gov.ua/uk/tender/UA-2026-04-06-013417-a" TargetMode="External"/><Relationship Id="rId245" Type="http://schemas.openxmlformats.org/officeDocument/2006/relationships/hyperlink" Target="https://prozorro.gov.ua/uk/tender/UA-2026-04-07-009916-a" TargetMode="External"/><Relationship Id="rId266" Type="http://schemas.openxmlformats.org/officeDocument/2006/relationships/hyperlink" Target="https://prozorro.gov.ua/uk/tender/UA-2026-04-08-011665-a" TargetMode="External"/><Relationship Id="rId287" Type="http://schemas.openxmlformats.org/officeDocument/2006/relationships/hyperlink" Target="https://prozorro.gov.ua/uk/tender/UA-2026-04-21-003363-a" TargetMode="External"/><Relationship Id="rId410" Type="http://schemas.openxmlformats.org/officeDocument/2006/relationships/hyperlink" Target="https://prozorro.gov.ua/uk/tender/UA-2026-06-16-001479-a" TargetMode="External"/><Relationship Id="rId431" Type="http://schemas.openxmlformats.org/officeDocument/2006/relationships/hyperlink" Target="https://prozorro.gov.ua/tender/UA-2026-06-15-006716-a" TargetMode="External"/><Relationship Id="rId452" Type="http://schemas.openxmlformats.org/officeDocument/2006/relationships/hyperlink" Target="https://zakupivli.pro/gov/tenders/UA-2026-06-30-012085-a" TargetMode="External"/><Relationship Id="rId30" Type="http://schemas.openxmlformats.org/officeDocument/2006/relationships/hyperlink" Target="https://prozorro.gov.ua/uk/tender/UA-2026-01-19-001979-a" TargetMode="External"/><Relationship Id="rId105" Type="http://schemas.openxmlformats.org/officeDocument/2006/relationships/hyperlink" Target="https://prozorro.gov.ua/uk/tender/UA-2026-02-09-009029-a" TargetMode="External"/><Relationship Id="rId126" Type="http://schemas.openxmlformats.org/officeDocument/2006/relationships/hyperlink" Target="https://prozorro.gov.ua/uk/tender/UA-2026-02-09-005935-a" TargetMode="External"/><Relationship Id="rId147" Type="http://schemas.openxmlformats.org/officeDocument/2006/relationships/hyperlink" Target="https://prozorro.gov.ua/uk/tender/UA-2026-02-17-015169-a" TargetMode="External"/><Relationship Id="rId168" Type="http://schemas.openxmlformats.org/officeDocument/2006/relationships/hyperlink" Target="https://prozorro.gov.ua/uk/tender/UA-2026-02-19-006975-a" TargetMode="External"/><Relationship Id="rId312" Type="http://schemas.openxmlformats.org/officeDocument/2006/relationships/hyperlink" Target="https://prozorro.gov.ua/uk/tender/UA-2026-05-05-008341-a" TargetMode="External"/><Relationship Id="rId333" Type="http://schemas.openxmlformats.org/officeDocument/2006/relationships/hyperlink" Target="https://prozorro.gov.ua/uk/tender/UA-2026-03-06-007244-a" TargetMode="External"/><Relationship Id="rId354" Type="http://schemas.openxmlformats.org/officeDocument/2006/relationships/hyperlink" Target="https://prozorro.gov.ua/uk/tender/UA-2026-05-18-009175-a" TargetMode="External"/><Relationship Id="rId51" Type="http://schemas.openxmlformats.org/officeDocument/2006/relationships/hyperlink" Target="https://zakupivli.pro/gov/tenders/ua-2026-01-15-010905-a" TargetMode="External"/><Relationship Id="rId72" Type="http://schemas.openxmlformats.org/officeDocument/2006/relationships/hyperlink" Target="https://prozorro.gov.ua/uk/tender/UA-2026-01-23-003228-a" TargetMode="External"/><Relationship Id="rId93" Type="http://schemas.openxmlformats.org/officeDocument/2006/relationships/hyperlink" Target="https://prozorro.gov.ua/uk/tender/UA-2026-01-27-006594-a" TargetMode="External"/><Relationship Id="rId189" Type="http://schemas.openxmlformats.org/officeDocument/2006/relationships/hyperlink" Target="https://zakupivli.pro/gov/tenders/ua-2026-03-04-015047-a" TargetMode="External"/><Relationship Id="rId375" Type="http://schemas.openxmlformats.org/officeDocument/2006/relationships/hyperlink" Target="https://prozorro.gov.ua/uk/tender/UA-2026-05-27-007244-a" TargetMode="External"/><Relationship Id="rId396" Type="http://schemas.openxmlformats.org/officeDocument/2006/relationships/hyperlink" Target="https://prozorro.gov.ua/uk/tender/UA-2026-06-09-014544-a" TargetMode="External"/><Relationship Id="rId3" Type="http://schemas.openxmlformats.org/officeDocument/2006/relationships/hyperlink" Target="https://prozorro.gov.ua/uk/tender/UA-2026-01-02-005903-a" TargetMode="External"/><Relationship Id="rId214" Type="http://schemas.openxmlformats.org/officeDocument/2006/relationships/hyperlink" Target="https://prozorro.gov.ua/uk/tender/UA-2026-03-25-011462-a" TargetMode="External"/><Relationship Id="rId235" Type="http://schemas.openxmlformats.org/officeDocument/2006/relationships/hyperlink" Target="https://prozorro.gov.ua/uk/tender/UA-2026-04-07-008345-a" TargetMode="External"/><Relationship Id="rId256" Type="http://schemas.openxmlformats.org/officeDocument/2006/relationships/hyperlink" Target="https://prozorro.gov.ua/uk/tender/UA-2026-04-08-004649-a" TargetMode="External"/><Relationship Id="rId277" Type="http://schemas.openxmlformats.org/officeDocument/2006/relationships/hyperlink" Target="https://prozorro.gov.ua/uk/tender/UA-2026-04-13-005957-a" TargetMode="External"/><Relationship Id="rId298" Type="http://schemas.openxmlformats.org/officeDocument/2006/relationships/hyperlink" Target="https://prozorro.gov.ua/uk/tender/UA-2026-03-27-002520-a" TargetMode="External"/><Relationship Id="rId400" Type="http://schemas.openxmlformats.org/officeDocument/2006/relationships/hyperlink" Target="https://prozorro.gov.ua/uk/tender/UA-2026-06-09-009015-a" TargetMode="External"/><Relationship Id="rId421" Type="http://schemas.openxmlformats.org/officeDocument/2006/relationships/hyperlink" Target="https://prozorro.gov.ua/uk/tender/UA-2026-06-19-010646-a" TargetMode="External"/><Relationship Id="rId442" Type="http://schemas.openxmlformats.org/officeDocument/2006/relationships/hyperlink" Target="https://zakupivli.pro/gov/tenders/ua-2026-06-26-011349-a" TargetMode="External"/><Relationship Id="rId463" Type="http://schemas.openxmlformats.org/officeDocument/2006/relationships/hyperlink" Target="https://prozorro.gov.ua/uk/tender/UA-2026-07-13-005518-a" TargetMode="External"/><Relationship Id="rId116" Type="http://schemas.openxmlformats.org/officeDocument/2006/relationships/hyperlink" Target="https://prozorro.gov.ua/uk/tender/UA-2026-02-04-004306-a" TargetMode="External"/><Relationship Id="rId137" Type="http://schemas.openxmlformats.org/officeDocument/2006/relationships/hyperlink" Target="https://prozorro.gov.ua/uk/tender/UA-2026-02-17-010686-a" TargetMode="External"/><Relationship Id="rId158" Type="http://schemas.openxmlformats.org/officeDocument/2006/relationships/hyperlink" Target="https://zakupivli.pro/gov/tenders/ua-2026-02-19-003555-a" TargetMode="External"/><Relationship Id="rId302" Type="http://schemas.openxmlformats.org/officeDocument/2006/relationships/hyperlink" Target="https://prozorro.gov.ua/uk/tender/UA-2026-04-28-004040-a" TargetMode="External"/><Relationship Id="rId323" Type="http://schemas.openxmlformats.org/officeDocument/2006/relationships/hyperlink" Target="https://prozorro.gov.ua/uk/tender/UA-2026-04-23-009417-a" TargetMode="External"/><Relationship Id="rId344" Type="http://schemas.openxmlformats.org/officeDocument/2006/relationships/hyperlink" Target="https://prozorro.gov.ua/uk/tender/UA-2026-05-12-001024-a" TargetMode="External"/><Relationship Id="rId20" Type="http://schemas.openxmlformats.org/officeDocument/2006/relationships/hyperlink" Target="https://prozorro.gov.ua/uk/tender/UA-2026-01-12-002999-a" TargetMode="External"/><Relationship Id="rId41" Type="http://schemas.openxmlformats.org/officeDocument/2006/relationships/hyperlink" Target="https://prozorro.gov.ua/uk/tender/UA-2026-01-16-010556-a" TargetMode="External"/><Relationship Id="rId62" Type="http://schemas.openxmlformats.org/officeDocument/2006/relationships/hyperlink" Target="https://prozorro.gov.ua/uk/tender/UA-2026-01-28-003860-a" TargetMode="External"/><Relationship Id="rId83" Type="http://schemas.openxmlformats.org/officeDocument/2006/relationships/hyperlink" Target="https://prozorro.gov.ua/uk/tender/UA-2026-01-30-009037-a" TargetMode="External"/><Relationship Id="rId179" Type="http://schemas.openxmlformats.org/officeDocument/2006/relationships/hyperlink" Target="https://zakupivli.pro/gov/tenders/ua-2026-02-27-009449-a/lot-c904fb3a9c0b47ab944d7cc1e11b1233" TargetMode="External"/><Relationship Id="rId365" Type="http://schemas.openxmlformats.org/officeDocument/2006/relationships/hyperlink" Target="https://prozorro.gov.ua/uk/tender/UA-2026-05-21-010924-a" TargetMode="External"/><Relationship Id="rId386" Type="http://schemas.openxmlformats.org/officeDocument/2006/relationships/hyperlink" Target="https://prozorro.gov.ua/uk/tender/UA-2026-05-27-006345-a" TargetMode="External"/><Relationship Id="rId190" Type="http://schemas.openxmlformats.org/officeDocument/2006/relationships/hyperlink" Target="https://prozorro.gov.ua/uk/tender/UA-2026-03-09-005772-a" TargetMode="External"/><Relationship Id="rId204" Type="http://schemas.openxmlformats.org/officeDocument/2006/relationships/hyperlink" Target="https://prozorro.gov.ua/uk/tender/UA-2026-03-18-008494-a" TargetMode="External"/><Relationship Id="rId225" Type="http://schemas.openxmlformats.org/officeDocument/2006/relationships/hyperlink" Target="https://prozorro.gov.ua/uk/tender/UA-2026-04-07-000761-a" TargetMode="External"/><Relationship Id="rId246" Type="http://schemas.openxmlformats.org/officeDocument/2006/relationships/hyperlink" Target="https://zakupivli.pro/gov/tenders/ua-2026-03-18-005944-a" TargetMode="External"/><Relationship Id="rId267" Type="http://schemas.openxmlformats.org/officeDocument/2006/relationships/hyperlink" Target="https://prozorro.gov.ua/uk/tender/UA-2026-04-10-009753-a" TargetMode="External"/><Relationship Id="rId288" Type="http://schemas.openxmlformats.org/officeDocument/2006/relationships/hyperlink" Target="https://prozorro.gov.ua/uk/tender/UA-2026-04-15-012609-a" TargetMode="External"/><Relationship Id="rId411" Type="http://schemas.openxmlformats.org/officeDocument/2006/relationships/hyperlink" Target="https://prozorro.gov.ua/uk/plan/UA-P-2026-01-29-022445-a" TargetMode="External"/><Relationship Id="rId432" Type="http://schemas.openxmlformats.org/officeDocument/2006/relationships/hyperlink" Target="https://prozorro.gov.ua/uk/tender/UA-2026-06-30-005453-a" TargetMode="External"/><Relationship Id="rId453" Type="http://schemas.openxmlformats.org/officeDocument/2006/relationships/hyperlink" Target="https://prozorro.gov.ua/uk/tender/UA-2026-06-30-009503-a" TargetMode="External"/><Relationship Id="rId106" Type="http://schemas.openxmlformats.org/officeDocument/2006/relationships/hyperlink" Target="https://prozorro.gov.ua/uk/tender/UA-2026-02-07-000024-a" TargetMode="External"/><Relationship Id="rId127" Type="http://schemas.openxmlformats.org/officeDocument/2006/relationships/hyperlink" Target="https://prozorro.gov.ua/uk/tender/UA-2026-02-03-013548-a" TargetMode="External"/><Relationship Id="rId313" Type="http://schemas.openxmlformats.org/officeDocument/2006/relationships/hyperlink" Target="https://prozorro.gov.ua/uk/tender/UA-2026-04-29-010874-a" TargetMode="External"/><Relationship Id="rId10" Type="http://schemas.openxmlformats.org/officeDocument/2006/relationships/hyperlink" Target="https://prozorro.gov.ua/uk/tender/UA-2026-01-05-007831-a" TargetMode="External"/><Relationship Id="rId31" Type="http://schemas.openxmlformats.org/officeDocument/2006/relationships/hyperlink" Target="https://prozorro.gov.ua/uk/tender/UA-2026-01-18-000327-a" TargetMode="External"/><Relationship Id="rId52" Type="http://schemas.openxmlformats.org/officeDocument/2006/relationships/hyperlink" Target="https://zakupivli.pro/gov/tenders/ua-2026-01-15-000200-a" TargetMode="External"/><Relationship Id="rId73" Type="http://schemas.openxmlformats.org/officeDocument/2006/relationships/hyperlink" Target="https://zakupivli.pro/gov/tenders/ua-2026-01-22-011273-a" TargetMode="External"/><Relationship Id="rId94" Type="http://schemas.openxmlformats.org/officeDocument/2006/relationships/hyperlink" Target="https://prozorro.gov.ua/uk/tender/UA-2026-02-03-002098-a" TargetMode="External"/><Relationship Id="rId148" Type="http://schemas.openxmlformats.org/officeDocument/2006/relationships/hyperlink" Target="https://prozorro.gov.ua/uk/tender/UA-2026-02-18-005908-a" TargetMode="External"/><Relationship Id="rId169" Type="http://schemas.openxmlformats.org/officeDocument/2006/relationships/hyperlink" Target="https://prozorro.gov.ua/uk/tender/UA-2026-02-24-006853-a" TargetMode="External"/><Relationship Id="rId334" Type="http://schemas.openxmlformats.org/officeDocument/2006/relationships/hyperlink" Target="https://prozorro.gov.ua/uk/tender/UA-2026-03-09-006395-a" TargetMode="External"/><Relationship Id="rId355" Type="http://schemas.openxmlformats.org/officeDocument/2006/relationships/hyperlink" Target="https://prozorro.gov.ua/uk/tender/UA-2026-05-18-009175-a" TargetMode="External"/><Relationship Id="rId376" Type="http://schemas.openxmlformats.org/officeDocument/2006/relationships/hyperlink" Target="https://prozorro.gov.ua/uk/tender/UA-2026-06-03-002053-a" TargetMode="External"/><Relationship Id="rId397" Type="http://schemas.openxmlformats.org/officeDocument/2006/relationships/hyperlink" Target="https://prozorro.gov.ua/uk/tender/UA-2026-06-04-006322-a" TargetMode="External"/><Relationship Id="rId4" Type="http://schemas.openxmlformats.org/officeDocument/2006/relationships/hyperlink" Target="https://prozorro.gov.ua/uk/tender/UA-2026-01-06-005909-a" TargetMode="External"/><Relationship Id="rId180" Type="http://schemas.openxmlformats.org/officeDocument/2006/relationships/hyperlink" Target="https://prozorro.gov.ua/uk/contract/UA-2026-02-27-011194-a-c1" TargetMode="External"/><Relationship Id="rId215" Type="http://schemas.openxmlformats.org/officeDocument/2006/relationships/hyperlink" Target="https://prozorro.gov.ua/uk/tender/UA-2026-03-26-007336-a" TargetMode="External"/><Relationship Id="rId236" Type="http://schemas.openxmlformats.org/officeDocument/2006/relationships/hyperlink" Target="https://prozorro.gov.ua/uk/tender/UA-2026-04-07-008948-a" TargetMode="External"/><Relationship Id="rId257" Type="http://schemas.openxmlformats.org/officeDocument/2006/relationships/hyperlink" Target="https://prozorro.gov.ua/uk/tender/UA-2026-04-08-004481-a" TargetMode="External"/><Relationship Id="rId278" Type="http://schemas.openxmlformats.org/officeDocument/2006/relationships/hyperlink" Target="https://prozorro.gov.ua/uk/tender/UA-2026-04-14-012131-a" TargetMode="External"/><Relationship Id="rId401" Type="http://schemas.openxmlformats.org/officeDocument/2006/relationships/hyperlink" Target="https://prozorro.gov.ua/uk/tender/UA-2026-05-26-011480-a" TargetMode="External"/><Relationship Id="rId422" Type="http://schemas.openxmlformats.org/officeDocument/2006/relationships/hyperlink" Target="https://prozorro.gov.ua/uk/tender/UA-2026-06-24-001946-a" TargetMode="External"/><Relationship Id="rId443" Type="http://schemas.openxmlformats.org/officeDocument/2006/relationships/hyperlink" Target="https://prozorro.gov.ua/uk/tender/UA-2026-07-13-007473-a" TargetMode="External"/><Relationship Id="rId464" Type="http://schemas.openxmlformats.org/officeDocument/2006/relationships/hyperlink" Target="https://prozorro.gov.ua/uk/tender/UA-2026-07-10-006905-a" TargetMode="External"/><Relationship Id="rId303" Type="http://schemas.openxmlformats.org/officeDocument/2006/relationships/hyperlink" Target="https://prozorro.gov.ua/uk/tender/UA-2026-04-23-012620-a" TargetMode="External"/><Relationship Id="rId42" Type="http://schemas.openxmlformats.org/officeDocument/2006/relationships/hyperlink" Target="https://prozorro.gov.ua/uk/tender/UA-2026-01-16-010937-a" TargetMode="External"/><Relationship Id="rId84" Type="http://schemas.openxmlformats.org/officeDocument/2006/relationships/hyperlink" Target="https://prozorro.gov.ua/uk/tender/UA-2026-01-29-010095-a" TargetMode="External"/><Relationship Id="rId138" Type="http://schemas.openxmlformats.org/officeDocument/2006/relationships/hyperlink" Target="https://prozorro.gov.ua/uk/tender/UA-2026-02-12-007765-a" TargetMode="External"/><Relationship Id="rId345" Type="http://schemas.openxmlformats.org/officeDocument/2006/relationships/hyperlink" Target="https://prozorro.gov.ua/uk/tender/UA-2026-05-08-005834-a" TargetMode="External"/><Relationship Id="rId387" Type="http://schemas.openxmlformats.org/officeDocument/2006/relationships/hyperlink" Target="https://prozorro.gov.ua/uk/tender/UA-2026-06-05-003071-a" TargetMode="External"/><Relationship Id="rId191" Type="http://schemas.openxmlformats.org/officeDocument/2006/relationships/hyperlink" Target="https://prozorro.gov.ua/uk/tender/UA-2026-02-13-004759-a" TargetMode="External"/><Relationship Id="rId205" Type="http://schemas.openxmlformats.org/officeDocument/2006/relationships/hyperlink" Target="https://prozorro.gov.ua/uk/tender/UA-2026-02-27-006678-a" TargetMode="External"/><Relationship Id="rId247" Type="http://schemas.openxmlformats.org/officeDocument/2006/relationships/hyperlink" Target="https://zakupivli.pro/gov/tenders/ua-2026-04-07-005888-a" TargetMode="External"/><Relationship Id="rId412" Type="http://schemas.openxmlformats.org/officeDocument/2006/relationships/hyperlink" Target="https://prozorro.gov.ua/uk/plan/UA-P-2026-02-10-020938-a" TargetMode="External"/><Relationship Id="rId107" Type="http://schemas.openxmlformats.org/officeDocument/2006/relationships/hyperlink" Target="https://prozorro.gov.ua/uk/tender/UA-2026-02-09-008825-a" TargetMode="External"/><Relationship Id="rId289" Type="http://schemas.openxmlformats.org/officeDocument/2006/relationships/hyperlink" Target="https://prozorro.gov.ua/uk/tender/UA-2026-04-15-010125-a" TargetMode="External"/><Relationship Id="rId454" Type="http://schemas.openxmlformats.org/officeDocument/2006/relationships/hyperlink" Target="https://prozorro.gov.ua/uk/tender/UA-2026-07-01-006899-a" TargetMode="External"/><Relationship Id="rId11" Type="http://schemas.openxmlformats.org/officeDocument/2006/relationships/hyperlink" Target="https://prozorro.gov.ua/uk/tender/UA-2026-01-06-002671-a" TargetMode="External"/><Relationship Id="rId53" Type="http://schemas.openxmlformats.org/officeDocument/2006/relationships/hyperlink" Target="https://zakupivli.pro/gov/tenders/ua-2026-01-16-004423-a" TargetMode="External"/><Relationship Id="rId149" Type="http://schemas.openxmlformats.org/officeDocument/2006/relationships/hyperlink" Target="https://prozorro.gov.ua/uk/tender/UA-2026-02-13-015150-a" TargetMode="External"/><Relationship Id="rId314" Type="http://schemas.openxmlformats.org/officeDocument/2006/relationships/hyperlink" Target="https://prozorro.gov.ua/uk/tender/UA-2026-04-28-007108-a" TargetMode="External"/><Relationship Id="rId356" Type="http://schemas.openxmlformats.org/officeDocument/2006/relationships/hyperlink" Target="https://zakupivli.pro/gov/tenders/UA-2026-05-13-001613-a" TargetMode="External"/><Relationship Id="rId398" Type="http://schemas.openxmlformats.org/officeDocument/2006/relationships/hyperlink" Target="https://prozorro.gov.ua/uk/tender/UA-2026-06-04-007584-a" TargetMode="External"/><Relationship Id="rId95" Type="http://schemas.openxmlformats.org/officeDocument/2006/relationships/hyperlink" Target="https://prozorro.gov.ua/uk/tender/UA-2026-02-03-003488-a" TargetMode="External"/><Relationship Id="rId160" Type="http://schemas.openxmlformats.org/officeDocument/2006/relationships/hyperlink" Target="https://prozorro.gov.ua/uk/tender/UA-2026-02-18-002137-a" TargetMode="External"/><Relationship Id="rId216" Type="http://schemas.openxmlformats.org/officeDocument/2006/relationships/hyperlink" Target="https://prozorro.gov.ua/uk/tender/UA-2026-03-31-006295-a" TargetMode="External"/><Relationship Id="rId423" Type="http://schemas.openxmlformats.org/officeDocument/2006/relationships/hyperlink" Target="https://prozorro.gov.ua/uk/tender/UA-2026-06-17-001376-a" TargetMode="External"/><Relationship Id="rId258" Type="http://schemas.openxmlformats.org/officeDocument/2006/relationships/hyperlink" Target="https://prozorro.gov.ua/uk/tender/UA-2026-04-13-005105-a" TargetMode="External"/><Relationship Id="rId465" Type="http://schemas.openxmlformats.org/officeDocument/2006/relationships/hyperlink" Target="https://zakupivli.pro/gov/tenders/UA-2026-07-10-010304-a" TargetMode="External"/><Relationship Id="rId22" Type="http://schemas.openxmlformats.org/officeDocument/2006/relationships/hyperlink" Target="https://prozorro.gov.ua/tender/UA-2026-01-13-001550-a" TargetMode="External"/><Relationship Id="rId64" Type="http://schemas.openxmlformats.org/officeDocument/2006/relationships/hyperlink" Target="https://prozorro.gov.ua/uk/tender/UA-2026-01-23-008883-a" TargetMode="External"/><Relationship Id="rId118" Type="http://schemas.openxmlformats.org/officeDocument/2006/relationships/hyperlink" Target="https://prozorro.gov.ua/uk/tender/UA-2026-02-04-013621-a" TargetMode="External"/><Relationship Id="rId325" Type="http://schemas.openxmlformats.org/officeDocument/2006/relationships/hyperlink" Target="https://prozorro.gov.ua/uk/tender/UA-2026-05-12-008253-a" TargetMode="External"/><Relationship Id="rId367" Type="http://schemas.openxmlformats.org/officeDocument/2006/relationships/hyperlink" Target="https://prozorro.gov.ua/uk/tender/UA-2026-04-21-004531-a" TargetMode="External"/><Relationship Id="rId171" Type="http://schemas.openxmlformats.org/officeDocument/2006/relationships/hyperlink" Target="https://zakupivli.pro/gov/tenders/ua-2026-02-19-013941-a/lot-d77c72efa963403684c3e7dc26e8d69e" TargetMode="External"/><Relationship Id="rId227" Type="http://schemas.openxmlformats.org/officeDocument/2006/relationships/hyperlink" Target="https://prozorro.gov.ua/uk/tender/UA-2026-04-07-004046-a" TargetMode="External"/><Relationship Id="rId269" Type="http://schemas.openxmlformats.org/officeDocument/2006/relationships/hyperlink" Target="https://prozorro.gov.ua/uk/tender/UA-2026-04-09-004251-a" TargetMode="External"/><Relationship Id="rId434" Type="http://schemas.openxmlformats.org/officeDocument/2006/relationships/hyperlink" Target="https://prozorro.gov.ua/uk/tender/UA-2026-06-29-010469-a" TargetMode="External"/><Relationship Id="rId33" Type="http://schemas.openxmlformats.org/officeDocument/2006/relationships/hyperlink" Target="https://prozorro.gov.ua/uk/tender/UA-2026-01-15-010037-a" TargetMode="External"/><Relationship Id="rId129" Type="http://schemas.openxmlformats.org/officeDocument/2006/relationships/hyperlink" Target="https://prozorro.gov.ua/uk/tender/UA-2026-02-09-008466-a" TargetMode="External"/><Relationship Id="rId280" Type="http://schemas.openxmlformats.org/officeDocument/2006/relationships/hyperlink" Target="https://prozorro.gov.ua/uk/tender/UA-2026-04-14-006860-a" TargetMode="External"/><Relationship Id="rId336" Type="http://schemas.openxmlformats.org/officeDocument/2006/relationships/hyperlink" Target="https://prozorro.gov.ua/uk/tender/UA-2026-03-26-006404-a" TargetMode="External"/><Relationship Id="rId75" Type="http://schemas.openxmlformats.org/officeDocument/2006/relationships/hyperlink" Target="https://zakupivli.pro/gov/tenders/ua-2026-01-23-001958-a" TargetMode="External"/><Relationship Id="rId140" Type="http://schemas.openxmlformats.org/officeDocument/2006/relationships/hyperlink" Target="https://prozorro.gov.ua/uk/tender/UA-2026-02-17-010460-a" TargetMode="External"/><Relationship Id="rId182" Type="http://schemas.openxmlformats.org/officeDocument/2006/relationships/hyperlink" Target="https://prozorro.gov.ua/uk/tender/UA-2026-03-02-014183-a" TargetMode="External"/><Relationship Id="rId378" Type="http://schemas.openxmlformats.org/officeDocument/2006/relationships/hyperlink" Target="https://prozorro.gov.ua/uk/tender/UA-2026-06-02-013661-a" TargetMode="External"/><Relationship Id="rId403" Type="http://schemas.openxmlformats.org/officeDocument/2006/relationships/hyperlink" Target="https://prozorro.gov.ua/uk/tender/UA-2026-06-08-007789-a" TargetMode="External"/><Relationship Id="rId6" Type="http://schemas.openxmlformats.org/officeDocument/2006/relationships/hyperlink" Target="https://prozorro.gov.ua/tender/UA-2026-01-05-005082-a" TargetMode="External"/><Relationship Id="rId238" Type="http://schemas.openxmlformats.org/officeDocument/2006/relationships/hyperlink" Target="https://prozorro.gov.ua/uk/tender/UA-2026-04-01-004712-a" TargetMode="External"/><Relationship Id="rId445" Type="http://schemas.openxmlformats.org/officeDocument/2006/relationships/hyperlink" Target="https://prozorro.gov.ua/uk/tender/UA-2026-07-02-000917-a" TargetMode="External"/><Relationship Id="rId291" Type="http://schemas.openxmlformats.org/officeDocument/2006/relationships/hyperlink" Target="https://prozorro.gov.ua/uk/tender/UA-2026-04-20-008436-a" TargetMode="External"/><Relationship Id="rId305" Type="http://schemas.openxmlformats.org/officeDocument/2006/relationships/hyperlink" Target="https://prozorro.gov.ua/uk/tender/UA-2026-04-27-011932-a" TargetMode="External"/><Relationship Id="rId347" Type="http://schemas.openxmlformats.org/officeDocument/2006/relationships/hyperlink" Target="https://prozorro.gov.ua/tender/UA-2026-05-08-001029-a"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prozorro.gov.ua/uk/tender/UA-2026-02-07-000024-a" TargetMode="External"/><Relationship Id="rId18" Type="http://schemas.openxmlformats.org/officeDocument/2006/relationships/hyperlink" Target="https://prozorro.gov.ua/uk/tender/UA-2026-02-26-006516-a" TargetMode="External"/><Relationship Id="rId26" Type="http://schemas.openxmlformats.org/officeDocument/2006/relationships/hyperlink" Target="https://prozorro.gov.ua/uk/tender/UA-2026-04-08-011099-a" TargetMode="External"/><Relationship Id="rId39" Type="http://schemas.openxmlformats.org/officeDocument/2006/relationships/hyperlink" Target="https://prozorro.gov.ua/uk/tender/UA-2026-07-10-006905-a" TargetMode="External"/><Relationship Id="rId3" Type="http://schemas.openxmlformats.org/officeDocument/2006/relationships/hyperlink" Target="https://prozorro.gov.ua/uk/tender/UA-2026-04-15-010125-a" TargetMode="External"/><Relationship Id="rId21" Type="http://schemas.openxmlformats.org/officeDocument/2006/relationships/hyperlink" Target="https://prozorro.gov.ua/uk/tender/UA-2026-03-03-001881-a" TargetMode="External"/><Relationship Id="rId34" Type="http://schemas.openxmlformats.org/officeDocument/2006/relationships/hyperlink" Target="https://prozorro.gov.ua/uk/tender/UA-2026-05-18-009175-a" TargetMode="External"/><Relationship Id="rId42" Type="http://schemas.openxmlformats.org/officeDocument/2006/relationships/hyperlink" Target="https://prozorro.gov.ua/tender/UA-2026-04-16-006935-a" TargetMode="External"/><Relationship Id="rId47" Type="http://schemas.openxmlformats.org/officeDocument/2006/relationships/hyperlink" Target="https://prozorro.gov.ua/uk/tender/UA-2026-02-24-010587-a" TargetMode="External"/><Relationship Id="rId7" Type="http://schemas.openxmlformats.org/officeDocument/2006/relationships/hyperlink" Target="https://prozorro.gov.ua/uk/tender/UA-2026-07-10-010923-a" TargetMode="External"/><Relationship Id="rId12" Type="http://schemas.openxmlformats.org/officeDocument/2006/relationships/hyperlink" Target="https://prozorro.gov.ua/uk/tender/UA-2026-02-09-009029-a" TargetMode="External"/><Relationship Id="rId17" Type="http://schemas.openxmlformats.org/officeDocument/2006/relationships/hyperlink" Target="https://prozorro.gov.ua/uk/tender/UA-2026-02-24-011135-a" TargetMode="External"/><Relationship Id="rId25" Type="http://schemas.openxmlformats.org/officeDocument/2006/relationships/hyperlink" Target="https://prozorro.gov.ua/uk/tender/UA-2026-04-08-011239-a" TargetMode="External"/><Relationship Id="rId33" Type="http://schemas.openxmlformats.org/officeDocument/2006/relationships/hyperlink" Target="https://prozorro.gov.ua/uk/tender/UA-2026-04-28-007108-a" TargetMode="External"/><Relationship Id="rId38" Type="http://schemas.openxmlformats.org/officeDocument/2006/relationships/hyperlink" Target="https://zakupivli.pro/gov/tenders/UA-2026-06-30-012085-a" TargetMode="External"/><Relationship Id="rId46" Type="http://schemas.openxmlformats.org/officeDocument/2006/relationships/hyperlink" Target="https://prozorro.gov.ua/uk/tender/UA-2026-05-13-004708-a" TargetMode="External"/><Relationship Id="rId2" Type="http://schemas.openxmlformats.org/officeDocument/2006/relationships/hyperlink" Target="https://prozorro.gov.ua/uk/tender/UA-2026-04-07-011771-a" TargetMode="External"/><Relationship Id="rId16" Type="http://schemas.openxmlformats.org/officeDocument/2006/relationships/hyperlink" Target="https://prozorro.gov.ua/uk/tender/UA-2026-02-09-009183-a" TargetMode="External"/><Relationship Id="rId20" Type="http://schemas.openxmlformats.org/officeDocument/2006/relationships/hyperlink" Target="https://prozorro.gov.ua/uk/tender/UA-2026-03-03-002047-a" TargetMode="External"/><Relationship Id="rId29" Type="http://schemas.openxmlformats.org/officeDocument/2006/relationships/hyperlink" Target="https://prozorro.gov.ua/uk/tender/UA-2026-04-08-009683-a" TargetMode="External"/><Relationship Id="rId41" Type="http://schemas.openxmlformats.org/officeDocument/2006/relationships/hyperlink" Target="https://prozorro.gov.ua/uk/tender/UA-2026-03-13-008684-a" TargetMode="External"/><Relationship Id="rId1" Type="http://schemas.openxmlformats.org/officeDocument/2006/relationships/hyperlink" Target="https://prozorro.gov.ua/uk/tender/UA-2026-03-24-012310-a" TargetMode="External"/><Relationship Id="rId6" Type="http://schemas.openxmlformats.org/officeDocument/2006/relationships/hyperlink" Target="https://prozorro.gov.ua/uk/tender/UA-2026-04-22-008727-a" TargetMode="External"/><Relationship Id="rId11" Type="http://schemas.openxmlformats.org/officeDocument/2006/relationships/hyperlink" Target="https://prozorro.gov.ua/uk/tender/UA-2026-02-06-014679-a" TargetMode="External"/><Relationship Id="rId24" Type="http://schemas.openxmlformats.org/officeDocument/2006/relationships/hyperlink" Target="https://prozorro.gov.ua/uk/tender/UA-2026-04-08-004481-a" TargetMode="External"/><Relationship Id="rId32" Type="http://schemas.openxmlformats.org/officeDocument/2006/relationships/hyperlink" Target="https://prozorro.gov.ua/uk/tender/UA-2026-04-17-008373-a" TargetMode="External"/><Relationship Id="rId37" Type="http://schemas.openxmlformats.org/officeDocument/2006/relationships/hyperlink" Target="https://prozorro.gov.ua/uk/tender/UA-2026-07-06-010763-a" TargetMode="External"/><Relationship Id="rId40" Type="http://schemas.openxmlformats.org/officeDocument/2006/relationships/hyperlink" Target="https://prozorro.gov.ua/uk/tender/UA-2026-02-16-007006-a" TargetMode="External"/><Relationship Id="rId45" Type="http://schemas.openxmlformats.org/officeDocument/2006/relationships/hyperlink" Target="https://prozorro.gov.ua/uk/tender/UA-2026-05-08-005834-a" TargetMode="External"/><Relationship Id="rId5" Type="http://schemas.openxmlformats.org/officeDocument/2006/relationships/hyperlink" Target="https://prozorro.gov.ua/uk/tender/UA-2026-04-20-008436-a" TargetMode="External"/><Relationship Id="rId15" Type="http://schemas.openxmlformats.org/officeDocument/2006/relationships/hyperlink" Target="https://prozorro.gov.ua/uk/tender/UA-2026-02-09-008622-a" TargetMode="External"/><Relationship Id="rId23" Type="http://schemas.openxmlformats.org/officeDocument/2006/relationships/hyperlink" Target="https://prozorro.gov.ua/uk/tender/UA-2026-04-08-004649-a" TargetMode="External"/><Relationship Id="rId28" Type="http://schemas.openxmlformats.org/officeDocument/2006/relationships/hyperlink" Target="https://prozorro.gov.ua/uk/tender/UA-2026-04-08-010196-a" TargetMode="External"/><Relationship Id="rId36" Type="http://schemas.openxmlformats.org/officeDocument/2006/relationships/hyperlink" Target="https://prozorro.gov.ua/uk/tender/UA-2026-07-06-010759-a" TargetMode="External"/><Relationship Id="rId49" Type="http://schemas.openxmlformats.org/officeDocument/2006/relationships/printerSettings" Target="../printerSettings/printerSettings2.bin"/><Relationship Id="rId10" Type="http://schemas.openxmlformats.org/officeDocument/2006/relationships/hyperlink" Target="https://prozorro.gov.ua/uk/tender/UA-2026-02-06-014611-a" TargetMode="External"/><Relationship Id="rId19" Type="http://schemas.openxmlformats.org/officeDocument/2006/relationships/hyperlink" Target="https://prozorro.gov.ua/uk/tender/UA-2026-02-27-009268-a" TargetMode="External"/><Relationship Id="rId31" Type="http://schemas.openxmlformats.org/officeDocument/2006/relationships/hyperlink" Target="https://prozorro.gov.ua/uk/tender/UA-2026-04-08-006971-a" TargetMode="External"/><Relationship Id="rId44" Type="http://schemas.openxmlformats.org/officeDocument/2006/relationships/hyperlink" Target="https://prozorro.gov.ua/uk/tender/UA-2026-05-12-001024-a" TargetMode="External"/><Relationship Id="rId4" Type="http://schemas.openxmlformats.org/officeDocument/2006/relationships/hyperlink" Target="https://prozorro.gov.ua/uk/tender/UA-2026-04-15-009307-a" TargetMode="External"/><Relationship Id="rId9" Type="http://schemas.openxmlformats.org/officeDocument/2006/relationships/hyperlink" Target="https://prozorro.gov.ua/uk/tender/UA-2026-01-30-003641-a" TargetMode="External"/><Relationship Id="rId14" Type="http://schemas.openxmlformats.org/officeDocument/2006/relationships/hyperlink" Target="https://prozorro.gov.ua/uk/tender/UA-2026-02-09-008825-a" TargetMode="External"/><Relationship Id="rId22" Type="http://schemas.openxmlformats.org/officeDocument/2006/relationships/hyperlink" Target="https://prozorro.gov.ua/uk/tender/UA-2026-03-30-009647-a" TargetMode="External"/><Relationship Id="rId27" Type="http://schemas.openxmlformats.org/officeDocument/2006/relationships/hyperlink" Target="https://prozorro.gov.ua/uk/tender/UA-2026-04-08-010744-a" TargetMode="External"/><Relationship Id="rId30" Type="http://schemas.openxmlformats.org/officeDocument/2006/relationships/hyperlink" Target="https://prozorro.gov.ua/uk/tender/UA-2026-04-08-009217-a" TargetMode="External"/><Relationship Id="rId35" Type="http://schemas.openxmlformats.org/officeDocument/2006/relationships/hyperlink" Target="https://prozorro.gov.ua/uk/tender/UA-2026-05-18-009175-a" TargetMode="External"/><Relationship Id="rId43" Type="http://schemas.openxmlformats.org/officeDocument/2006/relationships/hyperlink" Target="https://prozorro.gov.ua/uk/tender/UA-2026-05-08-013340-a" TargetMode="External"/><Relationship Id="rId48" Type="http://schemas.openxmlformats.org/officeDocument/2006/relationships/hyperlink" Target="https://prozorro.gov.ua/uk/tender/UA-2026-04-10-009753-a" TargetMode="External"/><Relationship Id="rId8" Type="http://schemas.openxmlformats.org/officeDocument/2006/relationships/hyperlink" Target="https://prozorro.gov.ua/uk/tender/UA-2026-02-03-013548-a"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20"/>
  <sheetViews>
    <sheetView tabSelected="1" view="pageBreakPreview" zoomScale="52" zoomScaleNormal="52" zoomScaleSheetLayoutView="52" workbookViewId="0">
      <selection activeCell="H3" sqref="H3:I3"/>
    </sheetView>
  </sheetViews>
  <sheetFormatPr defaultColWidth="8.85546875" defaultRowHeight="15.75" x14ac:dyDescent="0.25"/>
  <cols>
    <col min="1" max="1" width="5.28515625" style="29" customWidth="1"/>
    <col min="2" max="2" width="26.85546875" style="90" customWidth="1"/>
    <col min="3" max="3" width="20.7109375" style="29" customWidth="1"/>
    <col min="4" max="4" width="11" style="29" customWidth="1"/>
    <col min="5" max="5" width="52" style="90" customWidth="1"/>
    <col min="6" max="6" width="14" style="29" customWidth="1"/>
    <col min="7" max="7" width="15.85546875" style="30" customWidth="1"/>
    <col min="8" max="8" width="14" style="29" customWidth="1"/>
    <col min="9" max="9" width="26.42578125" style="29" customWidth="1"/>
    <col min="10" max="10" width="16.85546875" style="29" customWidth="1"/>
    <col min="11" max="11" width="13.28515625" style="29" customWidth="1"/>
    <col min="12" max="12" width="11.28515625" style="29" customWidth="1"/>
    <col min="13" max="13" width="16.42578125" style="29" customWidth="1"/>
    <col min="14" max="14" width="68" style="90" customWidth="1"/>
    <col min="15" max="15" width="51.140625" style="5" customWidth="1"/>
    <col min="16" max="16" width="8.85546875" style="31" customWidth="1"/>
    <col min="17" max="16384" width="8.85546875" style="31"/>
  </cols>
  <sheetData>
    <row r="1" spans="1:16" x14ac:dyDescent="0.25">
      <c r="H1" s="108" t="s">
        <v>66</v>
      </c>
      <c r="I1" s="108"/>
    </row>
    <row r="2" spans="1:16" ht="31.9" customHeight="1" x14ac:dyDescent="0.25">
      <c r="H2" s="108" t="s">
        <v>4</v>
      </c>
      <c r="I2" s="108"/>
    </row>
    <row r="3" spans="1:16" x14ac:dyDescent="0.25">
      <c r="H3" s="108" t="s">
        <v>2626</v>
      </c>
      <c r="I3" s="108"/>
    </row>
    <row r="4" spans="1:16" ht="39" customHeight="1" x14ac:dyDescent="0.25">
      <c r="A4" s="109" t="s">
        <v>71</v>
      </c>
      <c r="B4" s="109"/>
      <c r="C4" s="109"/>
      <c r="D4" s="109"/>
      <c r="E4" s="109"/>
      <c r="F4" s="109"/>
      <c r="G4" s="109"/>
      <c r="H4" s="109"/>
      <c r="I4" s="109"/>
    </row>
    <row r="5" spans="1:16" x14ac:dyDescent="0.25">
      <c r="A5" s="32"/>
      <c r="B5" s="33"/>
      <c r="C5" s="32"/>
      <c r="D5" s="32"/>
      <c r="E5" s="33"/>
      <c r="F5" s="32"/>
      <c r="G5" s="34"/>
      <c r="H5" s="110" t="s">
        <v>2559</v>
      </c>
      <c r="I5" s="110"/>
    </row>
    <row r="6" spans="1:16" ht="34.9" customHeight="1" x14ac:dyDescent="0.25">
      <c r="A6" s="106" t="s">
        <v>0</v>
      </c>
      <c r="B6" s="106" t="s">
        <v>59</v>
      </c>
      <c r="C6" s="106" t="s">
        <v>60</v>
      </c>
      <c r="D6" s="106" t="s">
        <v>81</v>
      </c>
      <c r="E6" s="106" t="s">
        <v>1</v>
      </c>
      <c r="F6" s="106" t="s">
        <v>61</v>
      </c>
      <c r="G6" s="107" t="s">
        <v>52</v>
      </c>
      <c r="H6" s="106" t="s">
        <v>3</v>
      </c>
      <c r="I6" s="106" t="s">
        <v>82</v>
      </c>
      <c r="J6" s="104" t="s">
        <v>84</v>
      </c>
      <c r="K6" s="104" t="s">
        <v>85</v>
      </c>
      <c r="L6" s="104"/>
      <c r="M6" s="104"/>
      <c r="N6" s="104"/>
      <c r="O6" s="105" t="s">
        <v>86</v>
      </c>
      <c r="P6" s="104" t="s">
        <v>110</v>
      </c>
    </row>
    <row r="7" spans="1:16" ht="16.149999999999999" customHeight="1" x14ac:dyDescent="0.25">
      <c r="A7" s="106"/>
      <c r="B7" s="106"/>
      <c r="C7" s="106"/>
      <c r="D7" s="106"/>
      <c r="E7" s="106"/>
      <c r="F7" s="106"/>
      <c r="G7" s="107"/>
      <c r="H7" s="106"/>
      <c r="I7" s="106"/>
      <c r="J7" s="104"/>
      <c r="K7" s="104" t="s">
        <v>111</v>
      </c>
      <c r="L7" s="104" t="s">
        <v>88</v>
      </c>
      <c r="M7" s="104" t="s">
        <v>112</v>
      </c>
      <c r="N7" s="104" t="s">
        <v>90</v>
      </c>
      <c r="O7" s="105"/>
      <c r="P7" s="104"/>
    </row>
    <row r="8" spans="1:16" ht="51" customHeight="1" x14ac:dyDescent="0.25">
      <c r="A8" s="106"/>
      <c r="B8" s="106"/>
      <c r="C8" s="106"/>
      <c r="D8" s="106"/>
      <c r="E8" s="35" t="s">
        <v>2</v>
      </c>
      <c r="F8" s="106"/>
      <c r="G8" s="36" t="s">
        <v>5</v>
      </c>
      <c r="H8" s="106"/>
      <c r="I8" s="106"/>
      <c r="J8" s="104"/>
      <c r="K8" s="104"/>
      <c r="L8" s="104"/>
      <c r="M8" s="104"/>
      <c r="N8" s="104"/>
      <c r="O8" s="105"/>
      <c r="P8" s="104"/>
    </row>
    <row r="9" spans="1:16" x14ac:dyDescent="0.25">
      <c r="A9" s="89">
        <v>1</v>
      </c>
      <c r="B9" s="89">
        <v>2</v>
      </c>
      <c r="C9" s="89">
        <v>3</v>
      </c>
      <c r="D9" s="89">
        <v>4</v>
      </c>
      <c r="E9" s="89">
        <v>5</v>
      </c>
      <c r="F9" s="89">
        <v>6</v>
      </c>
      <c r="G9" s="37">
        <v>7</v>
      </c>
      <c r="H9" s="89">
        <v>8</v>
      </c>
      <c r="I9" s="89">
        <v>9</v>
      </c>
      <c r="J9" s="89">
        <v>10</v>
      </c>
      <c r="K9" s="89">
        <v>11</v>
      </c>
      <c r="L9" s="89">
        <v>12</v>
      </c>
      <c r="M9" s="89">
        <v>13</v>
      </c>
      <c r="N9" s="89">
        <v>14</v>
      </c>
      <c r="O9" s="8">
        <v>15</v>
      </c>
      <c r="P9" s="87">
        <v>16</v>
      </c>
    </row>
    <row r="10" spans="1:16" ht="19.899999999999999" customHeight="1" x14ac:dyDescent="0.25">
      <c r="A10" s="28"/>
      <c r="B10" s="38" t="s">
        <v>51</v>
      </c>
      <c r="C10" s="39"/>
      <c r="D10" s="39"/>
      <c r="E10" s="40"/>
      <c r="F10" s="28"/>
      <c r="G10" s="41">
        <f>SUM(G13:G820)</f>
        <v>1516356.4480299994</v>
      </c>
      <c r="H10" s="42"/>
      <c r="I10" s="42"/>
      <c r="J10" s="42"/>
      <c r="K10" s="42"/>
      <c r="L10" s="42"/>
      <c r="M10" s="42"/>
      <c r="N10" s="66"/>
      <c r="O10" s="78"/>
      <c r="P10" s="66"/>
    </row>
    <row r="11" spans="1:16" x14ac:dyDescent="0.25">
      <c r="A11" s="43"/>
      <c r="B11" s="44" t="s">
        <v>53</v>
      </c>
      <c r="C11" s="45"/>
      <c r="D11" s="45"/>
      <c r="E11" s="46"/>
      <c r="F11" s="43"/>
      <c r="G11" s="47"/>
      <c r="H11" s="48"/>
      <c r="I11" s="48"/>
      <c r="J11" s="48"/>
      <c r="K11" s="48"/>
      <c r="L11" s="48"/>
      <c r="M11" s="48"/>
      <c r="N11" s="65"/>
      <c r="O11" s="79"/>
      <c r="P11" s="65"/>
    </row>
    <row r="12" spans="1:16" x14ac:dyDescent="0.25">
      <c r="A12" s="49"/>
      <c r="B12" s="50" t="s">
        <v>11</v>
      </c>
      <c r="C12" s="51"/>
      <c r="D12" s="51"/>
      <c r="E12" s="52"/>
      <c r="F12" s="49"/>
      <c r="G12" s="53"/>
      <c r="H12" s="49"/>
      <c r="I12" s="49"/>
      <c r="J12" s="49"/>
      <c r="K12" s="49"/>
      <c r="L12" s="49"/>
      <c r="M12" s="49"/>
      <c r="N12" s="52"/>
      <c r="O12" s="80"/>
      <c r="P12" s="52"/>
    </row>
    <row r="13" spans="1:16" ht="51" customHeight="1" x14ac:dyDescent="0.25">
      <c r="A13" s="54">
        <v>1</v>
      </c>
      <c r="B13" s="55" t="s">
        <v>427</v>
      </c>
      <c r="C13" s="54" t="s">
        <v>74</v>
      </c>
      <c r="D13" s="54" t="s">
        <v>63</v>
      </c>
      <c r="E13" s="55" t="s">
        <v>263</v>
      </c>
      <c r="F13" s="56">
        <v>46029</v>
      </c>
      <c r="G13" s="18">
        <v>322.2</v>
      </c>
      <c r="H13" s="54" t="s">
        <v>50</v>
      </c>
      <c r="I13" s="54" t="s">
        <v>425</v>
      </c>
      <c r="J13" s="54">
        <v>39624900</v>
      </c>
      <c r="K13" s="54" t="s">
        <v>196</v>
      </c>
      <c r="L13" s="54">
        <v>6430</v>
      </c>
      <c r="M13" s="54"/>
      <c r="N13" s="55" t="s">
        <v>264</v>
      </c>
      <c r="O13" s="15" t="s">
        <v>265</v>
      </c>
      <c r="P13" s="55"/>
    </row>
    <row r="14" spans="1:16" s="58" customFormat="1" ht="48.6" customHeight="1" x14ac:dyDescent="0.25">
      <c r="A14" s="54">
        <v>2</v>
      </c>
      <c r="B14" s="55" t="s">
        <v>427</v>
      </c>
      <c r="C14" s="54" t="s">
        <v>74</v>
      </c>
      <c r="D14" s="54" t="s">
        <v>62</v>
      </c>
      <c r="E14" s="55" t="s">
        <v>266</v>
      </c>
      <c r="F14" s="56">
        <v>46030</v>
      </c>
      <c r="G14" s="18">
        <v>305</v>
      </c>
      <c r="H14" s="54" t="s">
        <v>50</v>
      </c>
      <c r="I14" s="54" t="s">
        <v>606</v>
      </c>
      <c r="J14" s="54">
        <v>1976625</v>
      </c>
      <c r="K14" s="54" t="s">
        <v>267</v>
      </c>
      <c r="L14" s="54">
        <v>2260</v>
      </c>
      <c r="M14" s="54"/>
      <c r="N14" s="55" t="s">
        <v>268</v>
      </c>
      <c r="O14" s="15" t="s">
        <v>269</v>
      </c>
      <c r="P14" s="55"/>
    </row>
    <row r="15" spans="1:16" ht="47.25" x14ac:dyDescent="0.25">
      <c r="A15" s="54">
        <v>3</v>
      </c>
      <c r="B15" s="55" t="s">
        <v>427</v>
      </c>
      <c r="C15" s="54" t="s">
        <v>224</v>
      </c>
      <c r="D15" s="54" t="s">
        <v>62</v>
      </c>
      <c r="E15" s="55" t="s">
        <v>271</v>
      </c>
      <c r="F15" s="56">
        <v>46031</v>
      </c>
      <c r="G15" s="18">
        <v>274.5</v>
      </c>
      <c r="H15" s="54" t="s">
        <v>50</v>
      </c>
      <c r="I15" s="54" t="s">
        <v>426</v>
      </c>
      <c r="J15" s="54">
        <v>44838860</v>
      </c>
      <c r="K15" s="54" t="s">
        <v>278</v>
      </c>
      <c r="L15" s="54">
        <v>5000</v>
      </c>
      <c r="M15" s="54"/>
      <c r="N15" s="55" t="s">
        <v>270</v>
      </c>
      <c r="O15" s="15" t="s">
        <v>272</v>
      </c>
      <c r="P15" s="55"/>
    </row>
    <row r="16" spans="1:16" s="58" customFormat="1" ht="69" customHeight="1" x14ac:dyDescent="0.25">
      <c r="A16" s="54">
        <v>4</v>
      </c>
      <c r="B16" s="55" t="s">
        <v>427</v>
      </c>
      <c r="C16" s="54" t="s">
        <v>74</v>
      </c>
      <c r="D16" s="54" t="s">
        <v>62</v>
      </c>
      <c r="E16" s="55" t="s">
        <v>428</v>
      </c>
      <c r="F16" s="56">
        <v>46034</v>
      </c>
      <c r="G16" s="18">
        <v>1886.539</v>
      </c>
      <c r="H16" s="54" t="s">
        <v>50</v>
      </c>
      <c r="I16" s="54" t="s">
        <v>630</v>
      </c>
      <c r="J16" s="54">
        <v>44990084</v>
      </c>
      <c r="K16" s="54" t="s">
        <v>429</v>
      </c>
      <c r="L16" s="54">
        <v>38640</v>
      </c>
      <c r="M16" s="54"/>
      <c r="N16" s="55" t="s">
        <v>430</v>
      </c>
      <c r="O16" s="15" t="s">
        <v>431</v>
      </c>
      <c r="P16" s="55"/>
    </row>
    <row r="17" spans="1:16" s="58" customFormat="1" ht="49.9" customHeight="1" x14ac:dyDescent="0.25">
      <c r="A17" s="54">
        <v>5</v>
      </c>
      <c r="B17" s="55" t="s">
        <v>427</v>
      </c>
      <c r="C17" s="54" t="s">
        <v>74</v>
      </c>
      <c r="D17" s="54" t="s">
        <v>62</v>
      </c>
      <c r="E17" s="55" t="s">
        <v>607</v>
      </c>
      <c r="F17" s="56">
        <v>46042</v>
      </c>
      <c r="G17" s="18">
        <v>709.73099999999999</v>
      </c>
      <c r="H17" s="54" t="s">
        <v>50</v>
      </c>
      <c r="I17" s="54" t="s">
        <v>741</v>
      </c>
      <c r="J17" s="54">
        <v>42210926</v>
      </c>
      <c r="K17" s="54" t="s">
        <v>429</v>
      </c>
      <c r="L17" s="54">
        <v>7600</v>
      </c>
      <c r="M17" s="54"/>
      <c r="N17" s="55" t="s">
        <v>608</v>
      </c>
      <c r="O17" s="15" t="s">
        <v>609</v>
      </c>
      <c r="P17" s="55"/>
    </row>
    <row r="18" spans="1:16" s="58" customFormat="1" ht="52.9" customHeight="1" x14ac:dyDescent="0.25">
      <c r="A18" s="54">
        <v>6</v>
      </c>
      <c r="B18" s="55" t="s">
        <v>427</v>
      </c>
      <c r="C18" s="54" t="s">
        <v>74</v>
      </c>
      <c r="D18" s="54" t="s">
        <v>62</v>
      </c>
      <c r="E18" s="55" t="s">
        <v>610</v>
      </c>
      <c r="F18" s="56">
        <v>46045</v>
      </c>
      <c r="G18" s="18">
        <v>248.34700000000001</v>
      </c>
      <c r="H18" s="54" t="s">
        <v>50</v>
      </c>
      <c r="I18" s="54" t="s">
        <v>742</v>
      </c>
      <c r="J18" s="54">
        <v>45954309</v>
      </c>
      <c r="K18" s="54" t="s">
        <v>429</v>
      </c>
      <c r="L18" s="54">
        <v>10250</v>
      </c>
      <c r="M18" s="54"/>
      <c r="N18" s="55" t="s">
        <v>611</v>
      </c>
      <c r="O18" s="15" t="s">
        <v>612</v>
      </c>
      <c r="P18" s="55"/>
    </row>
    <row r="19" spans="1:16" s="58" customFormat="1" ht="47.25" x14ac:dyDescent="0.25">
      <c r="A19" s="54">
        <v>7</v>
      </c>
      <c r="B19" s="55" t="s">
        <v>427</v>
      </c>
      <c r="C19" s="54" t="s">
        <v>74</v>
      </c>
      <c r="D19" s="54" t="s">
        <v>62</v>
      </c>
      <c r="E19" s="55" t="s">
        <v>610</v>
      </c>
      <c r="F19" s="56">
        <v>46045</v>
      </c>
      <c r="G19" s="18">
        <v>297.2</v>
      </c>
      <c r="H19" s="54" t="s">
        <v>50</v>
      </c>
      <c r="I19" s="54" t="s">
        <v>945</v>
      </c>
      <c r="J19" s="54">
        <v>3241909818</v>
      </c>
      <c r="K19" s="54" t="s">
        <v>429</v>
      </c>
      <c r="L19" s="54">
        <v>12050</v>
      </c>
      <c r="M19" s="54"/>
      <c r="N19" s="55" t="s">
        <v>613</v>
      </c>
      <c r="O19" s="15" t="s">
        <v>614</v>
      </c>
      <c r="P19" s="55"/>
    </row>
    <row r="20" spans="1:16" s="58" customFormat="1" ht="45" customHeight="1" x14ac:dyDescent="0.25">
      <c r="A20" s="54">
        <v>8</v>
      </c>
      <c r="B20" s="55" t="s">
        <v>427</v>
      </c>
      <c r="C20" s="54" t="s">
        <v>74</v>
      </c>
      <c r="D20" s="54" t="s">
        <v>62</v>
      </c>
      <c r="E20" s="55" t="s">
        <v>615</v>
      </c>
      <c r="F20" s="56">
        <v>46045</v>
      </c>
      <c r="G20" s="18">
        <v>453.89400000000001</v>
      </c>
      <c r="H20" s="54" t="s">
        <v>50</v>
      </c>
      <c r="I20" s="54" t="s">
        <v>742</v>
      </c>
      <c r="J20" s="54">
        <v>45954309</v>
      </c>
      <c r="K20" s="54" t="s">
        <v>429</v>
      </c>
      <c r="L20" s="54">
        <v>31250</v>
      </c>
      <c r="M20" s="54"/>
      <c r="N20" s="55" t="s">
        <v>616</v>
      </c>
      <c r="O20" s="15" t="s">
        <v>617</v>
      </c>
      <c r="P20" s="55"/>
    </row>
    <row r="21" spans="1:16" s="58" customFormat="1" ht="51" customHeight="1" x14ac:dyDescent="0.25">
      <c r="A21" s="54">
        <v>9</v>
      </c>
      <c r="B21" s="55" t="s">
        <v>427</v>
      </c>
      <c r="C21" s="54" t="s">
        <v>74</v>
      </c>
      <c r="D21" s="54" t="s">
        <v>62</v>
      </c>
      <c r="E21" s="55" t="s">
        <v>618</v>
      </c>
      <c r="F21" s="56">
        <v>46045</v>
      </c>
      <c r="G21" s="18">
        <v>244.09</v>
      </c>
      <c r="H21" s="54" t="s">
        <v>50</v>
      </c>
      <c r="I21" s="54" t="s">
        <v>1042</v>
      </c>
      <c r="J21" s="54">
        <v>2374265941</v>
      </c>
      <c r="K21" s="54" t="s">
        <v>429</v>
      </c>
      <c r="L21" s="54">
        <v>75330</v>
      </c>
      <c r="M21" s="54"/>
      <c r="N21" s="55" t="s">
        <v>619</v>
      </c>
      <c r="O21" s="15" t="s">
        <v>620</v>
      </c>
      <c r="P21" s="55"/>
    </row>
    <row r="22" spans="1:16" s="58" customFormat="1" ht="58.9" customHeight="1" x14ac:dyDescent="0.25">
      <c r="A22" s="54">
        <v>10</v>
      </c>
      <c r="B22" s="55" t="s">
        <v>427</v>
      </c>
      <c r="C22" s="54" t="s">
        <v>74</v>
      </c>
      <c r="D22" s="54" t="s">
        <v>62</v>
      </c>
      <c r="E22" s="55" t="s">
        <v>621</v>
      </c>
      <c r="F22" s="56">
        <v>46045</v>
      </c>
      <c r="G22" s="18">
        <v>214.5</v>
      </c>
      <c r="H22" s="54" t="s">
        <v>50</v>
      </c>
      <c r="I22" s="54" t="s">
        <v>940</v>
      </c>
      <c r="J22" s="54">
        <v>45379379</v>
      </c>
      <c r="K22" s="54" t="s">
        <v>622</v>
      </c>
      <c r="L22" s="54">
        <v>44900</v>
      </c>
      <c r="M22" s="54"/>
      <c r="N22" s="55" t="s">
        <v>623</v>
      </c>
      <c r="O22" s="15" t="s">
        <v>624</v>
      </c>
      <c r="P22" s="55"/>
    </row>
    <row r="23" spans="1:16" s="58" customFormat="1" ht="69" customHeight="1" x14ac:dyDescent="0.25">
      <c r="A23" s="54">
        <v>11</v>
      </c>
      <c r="B23" s="55" t="s">
        <v>427</v>
      </c>
      <c r="C23" s="54" t="s">
        <v>74</v>
      </c>
      <c r="D23" s="54" t="s">
        <v>62</v>
      </c>
      <c r="E23" s="55" t="s">
        <v>1043</v>
      </c>
      <c r="F23" s="56">
        <v>46062</v>
      </c>
      <c r="G23" s="18">
        <v>577.88599999999997</v>
      </c>
      <c r="H23" s="54" t="s">
        <v>50</v>
      </c>
      <c r="I23" s="54" t="s">
        <v>1057</v>
      </c>
      <c r="J23" s="54">
        <v>2586900647</v>
      </c>
      <c r="K23" s="54" t="s">
        <v>1044</v>
      </c>
      <c r="L23" s="54">
        <v>323</v>
      </c>
      <c r="M23" s="54"/>
      <c r="N23" s="55" t="s">
        <v>1045</v>
      </c>
      <c r="O23" s="15" t="s">
        <v>1046</v>
      </c>
      <c r="P23" s="55"/>
    </row>
    <row r="24" spans="1:16" s="58" customFormat="1" ht="55.15" customHeight="1" x14ac:dyDescent="0.25">
      <c r="A24" s="54">
        <v>12</v>
      </c>
      <c r="B24" s="55" t="s">
        <v>427</v>
      </c>
      <c r="C24" s="54" t="s">
        <v>74</v>
      </c>
      <c r="D24" s="54" t="s">
        <v>62</v>
      </c>
      <c r="E24" s="55" t="s">
        <v>621</v>
      </c>
      <c r="F24" s="56">
        <v>46064</v>
      </c>
      <c r="G24" s="18">
        <v>480.05399999999997</v>
      </c>
      <c r="H24" s="54" t="s">
        <v>50</v>
      </c>
      <c r="I24" s="54" t="s">
        <v>1170</v>
      </c>
      <c r="J24" s="54">
        <v>2655102017</v>
      </c>
      <c r="K24" s="54" t="s">
        <v>429</v>
      </c>
      <c r="L24" s="54">
        <v>2429</v>
      </c>
      <c r="M24" s="54"/>
      <c r="N24" s="55" t="s">
        <v>1047</v>
      </c>
      <c r="O24" s="15" t="s">
        <v>1048</v>
      </c>
      <c r="P24" s="55"/>
    </row>
    <row r="25" spans="1:16" s="58" customFormat="1" ht="54" customHeight="1" x14ac:dyDescent="0.25">
      <c r="A25" s="54">
        <v>13</v>
      </c>
      <c r="B25" s="55" t="s">
        <v>427</v>
      </c>
      <c r="C25" s="54" t="s">
        <v>74</v>
      </c>
      <c r="D25" s="54" t="s">
        <v>62</v>
      </c>
      <c r="E25" s="55" t="s">
        <v>1058</v>
      </c>
      <c r="F25" s="56">
        <v>46072</v>
      </c>
      <c r="G25" s="18">
        <v>314</v>
      </c>
      <c r="H25" s="54" t="s">
        <v>6</v>
      </c>
      <c r="I25" s="54" t="s">
        <v>1171</v>
      </c>
      <c r="J25" s="54">
        <v>45707653</v>
      </c>
      <c r="K25" s="54" t="s">
        <v>429</v>
      </c>
      <c r="L25" s="54">
        <v>12960</v>
      </c>
      <c r="M25" s="54"/>
      <c r="N25" s="55" t="s">
        <v>1379</v>
      </c>
      <c r="O25" s="15" t="s">
        <v>1059</v>
      </c>
      <c r="P25" s="55"/>
    </row>
    <row r="26" spans="1:16" s="58" customFormat="1" ht="56.45" customHeight="1" x14ac:dyDescent="0.25">
      <c r="A26" s="54">
        <v>14</v>
      </c>
      <c r="B26" s="55" t="s">
        <v>427</v>
      </c>
      <c r="C26" s="54" t="s">
        <v>74</v>
      </c>
      <c r="D26" s="54" t="s">
        <v>62</v>
      </c>
      <c r="E26" s="55" t="s">
        <v>607</v>
      </c>
      <c r="F26" s="56">
        <v>46092</v>
      </c>
      <c r="G26" s="18">
        <v>236.179</v>
      </c>
      <c r="H26" s="54" t="s">
        <v>50</v>
      </c>
      <c r="I26" s="54" t="s">
        <v>1489</v>
      </c>
      <c r="J26" s="54">
        <v>45354329</v>
      </c>
      <c r="K26" s="54" t="s">
        <v>1368</v>
      </c>
      <c r="L26" s="54">
        <v>1550</v>
      </c>
      <c r="M26" s="67"/>
      <c r="N26" s="55" t="s">
        <v>1369</v>
      </c>
      <c r="O26" s="15" t="s">
        <v>1370</v>
      </c>
      <c r="P26" s="55"/>
    </row>
    <row r="27" spans="1:16" s="58" customFormat="1" ht="31.5" x14ac:dyDescent="0.25">
      <c r="A27" s="54">
        <v>15</v>
      </c>
      <c r="B27" s="55" t="s">
        <v>1371</v>
      </c>
      <c r="C27" s="54" t="s">
        <v>500</v>
      </c>
      <c r="D27" s="54" t="s">
        <v>62</v>
      </c>
      <c r="E27" s="55" t="s">
        <v>1372</v>
      </c>
      <c r="F27" s="56">
        <v>46094</v>
      </c>
      <c r="G27" s="18">
        <v>240.3</v>
      </c>
      <c r="H27" s="54" t="s">
        <v>6</v>
      </c>
      <c r="I27" s="54" t="s">
        <v>1481</v>
      </c>
      <c r="J27" s="54">
        <v>44554976</v>
      </c>
      <c r="K27" s="54" t="s">
        <v>429</v>
      </c>
      <c r="L27" s="54">
        <v>9</v>
      </c>
      <c r="M27" s="67">
        <v>26700</v>
      </c>
      <c r="N27" s="55" t="s">
        <v>1373</v>
      </c>
      <c r="O27" s="15" t="s">
        <v>1374</v>
      </c>
      <c r="P27" s="55"/>
    </row>
    <row r="28" spans="1:16" s="58" customFormat="1" ht="99.6" customHeight="1" x14ac:dyDescent="0.25">
      <c r="A28" s="54">
        <v>16</v>
      </c>
      <c r="B28" s="55" t="s">
        <v>1888</v>
      </c>
      <c r="C28" s="54" t="s">
        <v>1514</v>
      </c>
      <c r="D28" s="54" t="s">
        <v>63</v>
      </c>
      <c r="E28" s="55" t="s">
        <v>1889</v>
      </c>
      <c r="F28" s="56">
        <v>46132</v>
      </c>
      <c r="G28" s="18">
        <v>1344</v>
      </c>
      <c r="H28" s="54" t="s">
        <v>6</v>
      </c>
      <c r="I28" s="54" t="s">
        <v>2125</v>
      </c>
      <c r="J28" s="54">
        <v>45345623</v>
      </c>
      <c r="K28" s="54" t="s">
        <v>63</v>
      </c>
      <c r="L28" s="54">
        <v>50</v>
      </c>
      <c r="M28" s="67">
        <v>26880</v>
      </c>
      <c r="N28" s="55" t="s">
        <v>1890</v>
      </c>
      <c r="O28" s="55" t="s">
        <v>1891</v>
      </c>
      <c r="P28" s="55"/>
    </row>
    <row r="29" spans="1:16" s="58" customFormat="1" ht="47.25" x14ac:dyDescent="0.25">
      <c r="A29" s="54">
        <v>17</v>
      </c>
      <c r="B29" s="55" t="s">
        <v>427</v>
      </c>
      <c r="C29" s="54" t="s">
        <v>74</v>
      </c>
      <c r="D29" s="54" t="s">
        <v>62</v>
      </c>
      <c r="E29" s="55" t="s">
        <v>2477</v>
      </c>
      <c r="F29" s="56">
        <v>46195</v>
      </c>
      <c r="G29" s="18">
        <v>329.08600000000001</v>
      </c>
      <c r="H29" s="54" t="s">
        <v>50</v>
      </c>
      <c r="I29" s="54" t="s">
        <v>606</v>
      </c>
      <c r="J29" s="54">
        <v>1976625</v>
      </c>
      <c r="K29" s="54" t="s">
        <v>429</v>
      </c>
      <c r="L29" s="54">
        <v>2720</v>
      </c>
      <c r="M29" s="67"/>
      <c r="N29" s="55" t="s">
        <v>2478</v>
      </c>
      <c r="O29" s="55" t="s">
        <v>2479</v>
      </c>
      <c r="P29" s="55"/>
    </row>
    <row r="30" spans="1:16" s="58" customFormat="1" ht="97.9" customHeight="1" x14ac:dyDescent="0.25">
      <c r="A30" s="54">
        <v>18</v>
      </c>
      <c r="B30" s="55" t="s">
        <v>427</v>
      </c>
      <c r="C30" s="54" t="s">
        <v>74</v>
      </c>
      <c r="D30" s="54" t="s">
        <v>62</v>
      </c>
      <c r="E30" s="55" t="s">
        <v>2512</v>
      </c>
      <c r="F30" s="56">
        <v>46202</v>
      </c>
      <c r="G30" s="18">
        <v>498.09500000000003</v>
      </c>
      <c r="H30" s="54" t="s">
        <v>849</v>
      </c>
      <c r="I30" s="54" t="s">
        <v>630</v>
      </c>
      <c r="J30" s="54">
        <v>44990084</v>
      </c>
      <c r="K30" s="54" t="s">
        <v>429</v>
      </c>
      <c r="L30" s="54">
        <v>6427</v>
      </c>
      <c r="M30" s="67"/>
      <c r="N30" s="55" t="s">
        <v>2513</v>
      </c>
      <c r="O30" s="55" t="s">
        <v>2514</v>
      </c>
      <c r="P30" s="55"/>
    </row>
    <row r="31" spans="1:16" x14ac:dyDescent="0.25">
      <c r="A31" s="49"/>
      <c r="B31" s="50" t="s">
        <v>43</v>
      </c>
      <c r="C31" s="52"/>
      <c r="D31" s="52"/>
      <c r="E31" s="52"/>
      <c r="F31" s="49"/>
      <c r="G31" s="57"/>
      <c r="H31" s="49"/>
      <c r="I31" s="49"/>
      <c r="J31" s="49"/>
      <c r="K31" s="49"/>
      <c r="L31" s="49"/>
      <c r="M31" s="63"/>
      <c r="N31" s="52"/>
      <c r="O31" s="80"/>
      <c r="P31" s="52"/>
    </row>
    <row r="32" spans="1:16" s="58" customFormat="1" ht="31.5" x14ac:dyDescent="0.25">
      <c r="A32" s="54">
        <v>1</v>
      </c>
      <c r="B32" s="55" t="s">
        <v>734</v>
      </c>
      <c r="C32" s="54" t="s">
        <v>224</v>
      </c>
      <c r="D32" s="54" t="s">
        <v>62</v>
      </c>
      <c r="E32" s="55" t="s">
        <v>744</v>
      </c>
      <c r="F32" s="56">
        <v>46055</v>
      </c>
      <c r="G32" s="18">
        <v>360</v>
      </c>
      <c r="H32" s="54" t="s">
        <v>6</v>
      </c>
      <c r="I32" s="54" t="s">
        <v>743</v>
      </c>
      <c r="J32" s="54">
        <v>43699122</v>
      </c>
      <c r="K32" s="54" t="s">
        <v>63</v>
      </c>
      <c r="L32" s="54">
        <v>6000</v>
      </c>
      <c r="M32" s="67">
        <v>60</v>
      </c>
      <c r="N32" s="55" t="s">
        <v>735</v>
      </c>
      <c r="O32" s="15" t="s">
        <v>736</v>
      </c>
      <c r="P32" s="54" t="s">
        <v>175</v>
      </c>
    </row>
    <row r="33" spans="1:16" s="58" customFormat="1" ht="63.6" customHeight="1" x14ac:dyDescent="0.25">
      <c r="A33" s="54">
        <v>2</v>
      </c>
      <c r="B33" s="55" t="s">
        <v>734</v>
      </c>
      <c r="C33" s="54" t="s">
        <v>83</v>
      </c>
      <c r="D33" s="54" t="s">
        <v>63</v>
      </c>
      <c r="E33" s="55" t="s">
        <v>941</v>
      </c>
      <c r="F33" s="56">
        <v>46063</v>
      </c>
      <c r="G33" s="18">
        <v>470.67200000000003</v>
      </c>
      <c r="H33" s="54" t="s">
        <v>6</v>
      </c>
      <c r="I33" s="54" t="s">
        <v>942</v>
      </c>
      <c r="J33" s="54">
        <v>43607466</v>
      </c>
      <c r="K33" s="54" t="s">
        <v>63</v>
      </c>
      <c r="L33" s="54">
        <v>44</v>
      </c>
      <c r="M33" s="54"/>
      <c r="N33" s="55" t="s">
        <v>943</v>
      </c>
      <c r="O33" s="15" t="s">
        <v>944</v>
      </c>
      <c r="P33" s="54" t="s">
        <v>175</v>
      </c>
    </row>
    <row r="34" spans="1:16" s="58" customFormat="1" ht="34.15" customHeight="1" x14ac:dyDescent="0.25">
      <c r="A34" s="54">
        <v>3</v>
      </c>
      <c r="B34" s="55" t="s">
        <v>734</v>
      </c>
      <c r="C34" s="54" t="s">
        <v>224</v>
      </c>
      <c r="D34" s="54" t="s">
        <v>62</v>
      </c>
      <c r="E34" s="55" t="s">
        <v>744</v>
      </c>
      <c r="F34" s="56">
        <v>46133</v>
      </c>
      <c r="G34" s="18">
        <v>295</v>
      </c>
      <c r="H34" s="54" t="s">
        <v>6</v>
      </c>
      <c r="I34" s="54" t="s">
        <v>1979</v>
      </c>
      <c r="J34" s="54">
        <v>44793228</v>
      </c>
      <c r="K34" s="54" t="s">
        <v>278</v>
      </c>
      <c r="L34" s="54">
        <v>3450</v>
      </c>
      <c r="M34" s="67">
        <v>85.5</v>
      </c>
      <c r="N34" s="55" t="s">
        <v>735</v>
      </c>
      <c r="O34" s="55" t="s">
        <v>1980</v>
      </c>
      <c r="P34" s="54" t="s">
        <v>175</v>
      </c>
    </row>
    <row r="35" spans="1:16" x14ac:dyDescent="0.25">
      <c r="A35" s="49"/>
      <c r="B35" s="50" t="s">
        <v>7</v>
      </c>
      <c r="C35" s="51"/>
      <c r="D35" s="51"/>
      <c r="E35" s="52"/>
      <c r="F35" s="49"/>
      <c r="G35" s="53"/>
      <c r="H35" s="49"/>
      <c r="I35" s="49"/>
      <c r="J35" s="49"/>
      <c r="K35" s="49"/>
      <c r="L35" s="49"/>
      <c r="M35" s="63"/>
      <c r="N35" s="52"/>
      <c r="O35" s="80"/>
      <c r="P35" s="52"/>
    </row>
    <row r="36" spans="1:16" s="58" customFormat="1" ht="97.15" customHeight="1" x14ac:dyDescent="0.25">
      <c r="A36" s="54">
        <v>1</v>
      </c>
      <c r="B36" s="55" t="s">
        <v>1782</v>
      </c>
      <c r="C36" s="54" t="s">
        <v>1514</v>
      </c>
      <c r="D36" s="54" t="s">
        <v>63</v>
      </c>
      <c r="E36" s="55" t="s">
        <v>1784</v>
      </c>
      <c r="F36" s="56">
        <v>46126</v>
      </c>
      <c r="G36" s="18">
        <v>1266.76</v>
      </c>
      <c r="H36" s="54" t="s">
        <v>6</v>
      </c>
      <c r="I36" s="54" t="s">
        <v>1981</v>
      </c>
      <c r="J36" s="54">
        <v>43247653</v>
      </c>
      <c r="K36" s="54" t="s">
        <v>599</v>
      </c>
      <c r="L36" s="54">
        <v>40</v>
      </c>
      <c r="M36" s="67">
        <v>31.5</v>
      </c>
      <c r="N36" s="55" t="s">
        <v>1783</v>
      </c>
      <c r="O36" s="55" t="s">
        <v>1785</v>
      </c>
      <c r="P36" s="55"/>
    </row>
    <row r="37" spans="1:16" x14ac:dyDescent="0.25">
      <c r="A37" s="49"/>
      <c r="B37" s="50" t="s">
        <v>28</v>
      </c>
      <c r="C37" s="51"/>
      <c r="D37" s="51"/>
      <c r="E37" s="52"/>
      <c r="F37" s="49"/>
      <c r="G37" s="57"/>
      <c r="H37" s="49"/>
      <c r="I37" s="49"/>
      <c r="J37" s="49"/>
      <c r="K37" s="49"/>
      <c r="L37" s="49"/>
      <c r="M37" s="63"/>
      <c r="N37" s="52"/>
      <c r="O37" s="80"/>
      <c r="P37" s="52"/>
    </row>
    <row r="38" spans="1:16" s="58" customFormat="1" ht="47.25" x14ac:dyDescent="0.25">
      <c r="A38" s="54">
        <v>1</v>
      </c>
      <c r="B38" s="55" t="s">
        <v>233</v>
      </c>
      <c r="C38" s="91" t="s">
        <v>78</v>
      </c>
      <c r="D38" s="54" t="s">
        <v>63</v>
      </c>
      <c r="E38" s="92" t="s">
        <v>176</v>
      </c>
      <c r="F38" s="56">
        <v>46033</v>
      </c>
      <c r="G38" s="18">
        <v>346.6</v>
      </c>
      <c r="H38" s="54" t="s">
        <v>6</v>
      </c>
      <c r="I38" s="54" t="s">
        <v>177</v>
      </c>
      <c r="J38" s="54">
        <v>43683809</v>
      </c>
      <c r="K38" s="54" t="s">
        <v>63</v>
      </c>
      <c r="L38" s="54">
        <v>48</v>
      </c>
      <c r="M38" s="14"/>
      <c r="N38" s="55" t="s">
        <v>178</v>
      </c>
      <c r="O38" s="15" t="s">
        <v>179</v>
      </c>
      <c r="P38" s="55"/>
    </row>
    <row r="39" spans="1:16" s="58" customFormat="1" ht="65.45" customHeight="1" x14ac:dyDescent="0.25">
      <c r="A39" s="54">
        <v>2</v>
      </c>
      <c r="B39" s="55" t="s">
        <v>441</v>
      </c>
      <c r="C39" s="91" t="s">
        <v>83</v>
      </c>
      <c r="D39" s="54" t="s">
        <v>63</v>
      </c>
      <c r="E39" s="92" t="s">
        <v>745</v>
      </c>
      <c r="F39" s="56">
        <v>46038</v>
      </c>
      <c r="G39" s="18">
        <v>291.3</v>
      </c>
      <c r="H39" s="54" t="s">
        <v>6</v>
      </c>
      <c r="I39" s="54" t="s">
        <v>432</v>
      </c>
      <c r="J39" s="54">
        <v>45438529</v>
      </c>
      <c r="K39" s="54" t="s">
        <v>63</v>
      </c>
      <c r="L39" s="54">
        <v>7</v>
      </c>
      <c r="M39" s="54"/>
      <c r="N39" s="55" t="s">
        <v>433</v>
      </c>
      <c r="O39" s="15" t="s">
        <v>434</v>
      </c>
      <c r="P39" s="55"/>
    </row>
    <row r="40" spans="1:16" s="58" customFormat="1" ht="66.599999999999994" customHeight="1" x14ac:dyDescent="0.25">
      <c r="A40" s="54">
        <v>3</v>
      </c>
      <c r="B40" s="55" t="s">
        <v>441</v>
      </c>
      <c r="C40" s="91" t="s">
        <v>83</v>
      </c>
      <c r="D40" s="54" t="s">
        <v>63</v>
      </c>
      <c r="E40" s="92" t="s">
        <v>746</v>
      </c>
      <c r="F40" s="56">
        <v>46058</v>
      </c>
      <c r="G40" s="18">
        <v>732</v>
      </c>
      <c r="H40" s="54" t="s">
        <v>6</v>
      </c>
      <c r="I40" s="54" t="s">
        <v>432</v>
      </c>
      <c r="J40" s="54">
        <v>45438529</v>
      </c>
      <c r="K40" s="54" t="s">
        <v>63</v>
      </c>
      <c r="L40" s="54">
        <v>5</v>
      </c>
      <c r="M40" s="54"/>
      <c r="N40" s="55" t="s">
        <v>737</v>
      </c>
      <c r="O40" s="15" t="s">
        <v>749</v>
      </c>
      <c r="P40" s="55"/>
    </row>
    <row r="41" spans="1:16" s="58" customFormat="1" ht="63" customHeight="1" x14ac:dyDescent="0.25">
      <c r="A41" s="54">
        <v>4</v>
      </c>
      <c r="B41" s="55" t="s">
        <v>441</v>
      </c>
      <c r="C41" s="91" t="s">
        <v>83</v>
      </c>
      <c r="D41" s="54" t="s">
        <v>63</v>
      </c>
      <c r="E41" s="92" t="s">
        <v>745</v>
      </c>
      <c r="F41" s="56">
        <v>46058</v>
      </c>
      <c r="G41" s="18">
        <v>661.27</v>
      </c>
      <c r="H41" s="54" t="s">
        <v>6</v>
      </c>
      <c r="I41" s="54" t="s">
        <v>432</v>
      </c>
      <c r="J41" s="54">
        <v>45438529</v>
      </c>
      <c r="K41" s="54" t="s">
        <v>63</v>
      </c>
      <c r="L41" s="54">
        <v>6</v>
      </c>
      <c r="M41" s="54"/>
      <c r="N41" s="55" t="s">
        <v>433</v>
      </c>
      <c r="O41" s="15" t="s">
        <v>748</v>
      </c>
      <c r="P41" s="55"/>
    </row>
    <row r="42" spans="1:16" s="58" customFormat="1" ht="67.900000000000006" customHeight="1" x14ac:dyDescent="0.25">
      <c r="A42" s="54">
        <v>5</v>
      </c>
      <c r="B42" s="55" t="s">
        <v>441</v>
      </c>
      <c r="C42" s="91" t="s">
        <v>83</v>
      </c>
      <c r="D42" s="54" t="s">
        <v>63</v>
      </c>
      <c r="E42" s="92" t="s">
        <v>745</v>
      </c>
      <c r="F42" s="56">
        <v>46058</v>
      </c>
      <c r="G42" s="18">
        <v>285.40199999999999</v>
      </c>
      <c r="H42" s="54" t="s">
        <v>6</v>
      </c>
      <c r="I42" s="54" t="s">
        <v>432</v>
      </c>
      <c r="J42" s="54">
        <v>45438529</v>
      </c>
      <c r="K42" s="54" t="s">
        <v>63</v>
      </c>
      <c r="L42" s="54">
        <v>7</v>
      </c>
      <c r="M42" s="54"/>
      <c r="N42" s="55" t="s">
        <v>433</v>
      </c>
      <c r="O42" s="15" t="s">
        <v>747</v>
      </c>
      <c r="P42" s="55"/>
    </row>
    <row r="43" spans="1:16" s="58" customFormat="1" ht="31.9" customHeight="1" x14ac:dyDescent="0.25">
      <c r="A43" s="54">
        <v>6</v>
      </c>
      <c r="B43" s="55" t="s">
        <v>233</v>
      </c>
      <c r="C43" s="91" t="s">
        <v>78</v>
      </c>
      <c r="D43" s="54" t="s">
        <v>63</v>
      </c>
      <c r="E43" s="92" t="s">
        <v>779</v>
      </c>
      <c r="F43" s="56">
        <v>46058</v>
      </c>
      <c r="G43" s="18">
        <v>300</v>
      </c>
      <c r="H43" s="54" t="s">
        <v>6</v>
      </c>
      <c r="I43" s="54" t="s">
        <v>780</v>
      </c>
      <c r="J43" s="54">
        <v>21560045</v>
      </c>
      <c r="K43" s="54" t="s">
        <v>63</v>
      </c>
      <c r="L43" s="54">
        <v>1</v>
      </c>
      <c r="M43" s="67"/>
      <c r="N43" s="55" t="s">
        <v>781</v>
      </c>
      <c r="O43" s="15" t="s">
        <v>782</v>
      </c>
      <c r="P43" s="55"/>
    </row>
    <row r="44" spans="1:16" s="58" customFormat="1" ht="141.75" x14ac:dyDescent="0.25">
      <c r="A44" s="54">
        <v>7</v>
      </c>
      <c r="B44" s="55" t="s">
        <v>233</v>
      </c>
      <c r="C44" s="54" t="s">
        <v>83</v>
      </c>
      <c r="D44" s="54" t="s">
        <v>63</v>
      </c>
      <c r="E44" s="92" t="s">
        <v>1049</v>
      </c>
      <c r="F44" s="56">
        <v>46071</v>
      </c>
      <c r="G44" s="18">
        <v>1900</v>
      </c>
      <c r="H44" s="54" t="s">
        <v>6</v>
      </c>
      <c r="I44" s="54" t="s">
        <v>432</v>
      </c>
      <c r="J44" s="54">
        <v>45438529</v>
      </c>
      <c r="K44" s="54" t="s">
        <v>63</v>
      </c>
      <c r="L44" s="54">
        <v>8</v>
      </c>
      <c r="M44" s="67"/>
      <c r="N44" s="55" t="s">
        <v>1050</v>
      </c>
      <c r="O44" s="15" t="s">
        <v>1051</v>
      </c>
      <c r="P44" s="55"/>
    </row>
    <row r="45" spans="1:16" s="58" customFormat="1" ht="80.45" customHeight="1" x14ac:dyDescent="0.25">
      <c r="A45" s="54">
        <v>8</v>
      </c>
      <c r="B45" s="55" t="s">
        <v>233</v>
      </c>
      <c r="C45" s="54" t="s">
        <v>83</v>
      </c>
      <c r="D45" s="54" t="s">
        <v>63</v>
      </c>
      <c r="E45" s="92" t="s">
        <v>1060</v>
      </c>
      <c r="F45" s="56">
        <v>46073</v>
      </c>
      <c r="G45" s="18">
        <v>339.52</v>
      </c>
      <c r="H45" s="54" t="s">
        <v>6</v>
      </c>
      <c r="I45" s="54" t="s">
        <v>432</v>
      </c>
      <c r="J45" s="54">
        <v>45438529</v>
      </c>
      <c r="K45" s="54" t="s">
        <v>63</v>
      </c>
      <c r="L45" s="54">
        <v>13</v>
      </c>
      <c r="M45" s="67">
        <v>339520</v>
      </c>
      <c r="N45" s="55" t="s">
        <v>1061</v>
      </c>
      <c r="O45" s="15" t="s">
        <v>1062</v>
      </c>
      <c r="P45" s="55"/>
    </row>
    <row r="46" spans="1:16" s="58" customFormat="1" ht="101.45" customHeight="1" x14ac:dyDescent="0.25">
      <c r="A46" s="54">
        <v>9</v>
      </c>
      <c r="B46" s="55" t="s">
        <v>441</v>
      </c>
      <c r="C46" s="54" t="s">
        <v>83</v>
      </c>
      <c r="D46" s="54" t="s">
        <v>63</v>
      </c>
      <c r="E46" s="92" t="s">
        <v>1348</v>
      </c>
      <c r="F46" s="56">
        <v>46091</v>
      </c>
      <c r="G46" s="18">
        <v>2200</v>
      </c>
      <c r="H46" s="54" t="s">
        <v>6</v>
      </c>
      <c r="I46" s="54" t="s">
        <v>432</v>
      </c>
      <c r="J46" s="54">
        <v>45438529</v>
      </c>
      <c r="K46" s="54" t="s">
        <v>63</v>
      </c>
      <c r="L46" s="54">
        <v>7</v>
      </c>
      <c r="M46" s="54"/>
      <c r="N46" s="55" t="s">
        <v>1349</v>
      </c>
      <c r="O46" s="15" t="s">
        <v>1350</v>
      </c>
      <c r="P46" s="55"/>
    </row>
    <row r="47" spans="1:16" s="58" customFormat="1" ht="49.15" customHeight="1" x14ac:dyDescent="0.25">
      <c r="A47" s="54">
        <v>10</v>
      </c>
      <c r="B47" s="55" t="s">
        <v>233</v>
      </c>
      <c r="C47" s="54" t="s">
        <v>500</v>
      </c>
      <c r="D47" s="54" t="s">
        <v>62</v>
      </c>
      <c r="E47" s="92" t="s">
        <v>1375</v>
      </c>
      <c r="F47" s="56">
        <v>46094</v>
      </c>
      <c r="G47" s="18">
        <v>354.9</v>
      </c>
      <c r="H47" s="54" t="s">
        <v>6</v>
      </c>
      <c r="I47" s="54" t="s">
        <v>1378</v>
      </c>
      <c r="J47" s="54">
        <v>40536733</v>
      </c>
      <c r="K47" s="54" t="s">
        <v>62</v>
      </c>
      <c r="L47" s="54">
        <v>10</v>
      </c>
      <c r="M47" s="67">
        <v>35490</v>
      </c>
      <c r="N47" s="55" t="s">
        <v>1376</v>
      </c>
      <c r="O47" s="15" t="s">
        <v>1377</v>
      </c>
      <c r="P47" s="55"/>
    </row>
    <row r="48" spans="1:16" s="58" customFormat="1" ht="49.15" customHeight="1" x14ac:dyDescent="0.25">
      <c r="A48" s="54">
        <v>11</v>
      </c>
      <c r="B48" s="55" t="s">
        <v>233</v>
      </c>
      <c r="C48" s="54" t="s">
        <v>224</v>
      </c>
      <c r="D48" s="54" t="s">
        <v>62</v>
      </c>
      <c r="E48" s="92" t="s">
        <v>2357</v>
      </c>
      <c r="F48" s="56">
        <v>46184</v>
      </c>
      <c r="G48" s="18">
        <v>524.88</v>
      </c>
      <c r="H48" s="54" t="s">
        <v>6</v>
      </c>
      <c r="I48" s="54" t="s">
        <v>2096</v>
      </c>
      <c r="J48" s="54">
        <v>44763104</v>
      </c>
      <c r="K48" s="54" t="s">
        <v>278</v>
      </c>
      <c r="L48" s="54">
        <v>7000</v>
      </c>
      <c r="M48" s="67"/>
      <c r="N48" s="55" t="s">
        <v>2358</v>
      </c>
      <c r="O48" s="55" t="s">
        <v>2359</v>
      </c>
      <c r="P48" s="55"/>
    </row>
    <row r="49" spans="1:16" s="58" customFormat="1" ht="49.15" customHeight="1" x14ac:dyDescent="0.25">
      <c r="A49" s="54">
        <v>12</v>
      </c>
      <c r="B49" s="55" t="s">
        <v>2620</v>
      </c>
      <c r="C49" s="54" t="s">
        <v>83</v>
      </c>
      <c r="D49" s="54" t="s">
        <v>63</v>
      </c>
      <c r="E49" s="92" t="s">
        <v>2607</v>
      </c>
      <c r="F49" s="56">
        <v>46199</v>
      </c>
      <c r="G49" s="18">
        <v>1650</v>
      </c>
      <c r="H49" s="54" t="s">
        <v>6</v>
      </c>
      <c r="I49" s="54" t="s">
        <v>432</v>
      </c>
      <c r="J49" s="54">
        <v>45438529</v>
      </c>
      <c r="K49" s="54" t="s">
        <v>63</v>
      </c>
      <c r="L49" s="54">
        <v>7</v>
      </c>
      <c r="M49" s="54"/>
      <c r="N49" s="55" t="s">
        <v>2608</v>
      </c>
      <c r="O49" s="55" t="s">
        <v>2609</v>
      </c>
      <c r="P49" s="55"/>
    </row>
    <row r="50" spans="1:16" s="58" customFormat="1" ht="49.15" customHeight="1" x14ac:dyDescent="0.25">
      <c r="A50" s="54">
        <v>13</v>
      </c>
      <c r="B50" s="55" t="s">
        <v>2620</v>
      </c>
      <c r="C50" s="54" t="s">
        <v>83</v>
      </c>
      <c r="D50" s="54" t="s">
        <v>63</v>
      </c>
      <c r="E50" s="92" t="s">
        <v>2610</v>
      </c>
      <c r="F50" s="56">
        <v>46203</v>
      </c>
      <c r="G50" s="18">
        <v>1496.962</v>
      </c>
      <c r="H50" s="54" t="s">
        <v>6</v>
      </c>
      <c r="I50" s="54" t="s">
        <v>2611</v>
      </c>
      <c r="J50" s="54">
        <v>2847918769</v>
      </c>
      <c r="K50" s="54" t="s">
        <v>63</v>
      </c>
      <c r="L50" s="54">
        <v>225</v>
      </c>
      <c r="M50" s="54"/>
      <c r="N50" s="55" t="s">
        <v>2612</v>
      </c>
      <c r="O50" s="55" t="s">
        <v>2613</v>
      </c>
      <c r="P50" s="55"/>
    </row>
    <row r="51" spans="1:16" x14ac:dyDescent="0.25">
      <c r="A51" s="51"/>
      <c r="B51" s="50" t="s">
        <v>12</v>
      </c>
      <c r="C51" s="51"/>
      <c r="D51" s="51"/>
      <c r="E51" s="50"/>
      <c r="F51" s="51"/>
      <c r="G51" s="57"/>
      <c r="H51" s="51"/>
      <c r="I51" s="51"/>
      <c r="J51" s="51"/>
      <c r="K51" s="51"/>
      <c r="L51" s="51"/>
      <c r="M51" s="64"/>
      <c r="N51" s="50"/>
      <c r="O51" s="81"/>
      <c r="P51" s="52"/>
    </row>
    <row r="52" spans="1:16" s="58" customFormat="1" ht="65.45" customHeight="1" x14ac:dyDescent="0.25">
      <c r="A52" s="54">
        <v>1</v>
      </c>
      <c r="B52" s="55" t="s">
        <v>625</v>
      </c>
      <c r="C52" s="91" t="s">
        <v>78</v>
      </c>
      <c r="D52" s="54" t="s">
        <v>63</v>
      </c>
      <c r="E52" s="92" t="s">
        <v>626</v>
      </c>
      <c r="F52" s="56">
        <v>46036</v>
      </c>
      <c r="G52" s="18">
        <v>293.11799999999999</v>
      </c>
      <c r="H52" s="54" t="s">
        <v>6</v>
      </c>
      <c r="I52" s="54" t="s">
        <v>627</v>
      </c>
      <c r="J52" s="54">
        <v>2882005089</v>
      </c>
      <c r="K52" s="54" t="s">
        <v>100</v>
      </c>
      <c r="L52" s="54">
        <v>155.12</v>
      </c>
      <c r="M52" s="67">
        <v>1889.62</v>
      </c>
      <c r="N52" s="55" t="s">
        <v>628</v>
      </c>
      <c r="O52" s="15" t="s">
        <v>629</v>
      </c>
      <c r="P52" s="55"/>
    </row>
    <row r="53" spans="1:16" s="58" customFormat="1" ht="51" customHeight="1" x14ac:dyDescent="0.25">
      <c r="A53" s="54">
        <v>2</v>
      </c>
      <c r="B53" s="55" t="s">
        <v>783</v>
      </c>
      <c r="C53" s="54" t="s">
        <v>224</v>
      </c>
      <c r="D53" s="54" t="s">
        <v>62</v>
      </c>
      <c r="E53" s="92" t="s">
        <v>784</v>
      </c>
      <c r="F53" s="56">
        <v>46063</v>
      </c>
      <c r="G53" s="18">
        <v>400</v>
      </c>
      <c r="H53" s="54" t="s">
        <v>6</v>
      </c>
      <c r="I53" s="54" t="s">
        <v>1063</v>
      </c>
      <c r="J53" s="54">
        <v>45837721</v>
      </c>
      <c r="K53" s="54" t="s">
        <v>278</v>
      </c>
      <c r="L53" s="54" t="s">
        <v>787</v>
      </c>
      <c r="M53" s="76"/>
      <c r="N53" s="55" t="s">
        <v>786</v>
      </c>
      <c r="O53" s="15" t="s">
        <v>785</v>
      </c>
      <c r="P53" s="55"/>
    </row>
    <row r="54" spans="1:16" s="58" customFormat="1" ht="33" customHeight="1" x14ac:dyDescent="0.25">
      <c r="A54" s="54">
        <v>3</v>
      </c>
      <c r="B54" s="55" t="s">
        <v>1000</v>
      </c>
      <c r="C54" s="54" t="s">
        <v>172</v>
      </c>
      <c r="D54" s="54" t="s">
        <v>62</v>
      </c>
      <c r="E54" s="92" t="s">
        <v>997</v>
      </c>
      <c r="F54" s="56">
        <v>46066</v>
      </c>
      <c r="G54" s="18">
        <v>800</v>
      </c>
      <c r="H54" s="54" t="s">
        <v>6</v>
      </c>
      <c r="I54" s="54" t="s">
        <v>1353</v>
      </c>
      <c r="J54" s="54">
        <v>45349240</v>
      </c>
      <c r="K54" s="54" t="s">
        <v>429</v>
      </c>
      <c r="L54" s="54">
        <v>2</v>
      </c>
      <c r="M54" s="67">
        <v>383700</v>
      </c>
      <c r="N54" s="55" t="s">
        <v>998</v>
      </c>
      <c r="O54" s="15" t="s">
        <v>999</v>
      </c>
      <c r="P54" s="54" t="s">
        <v>175</v>
      </c>
    </row>
    <row r="55" spans="1:16" s="58" customFormat="1" ht="50.45" customHeight="1" x14ac:dyDescent="0.25">
      <c r="A55" s="54">
        <v>4</v>
      </c>
      <c r="B55" s="55" t="s">
        <v>783</v>
      </c>
      <c r="C55" s="54" t="s">
        <v>500</v>
      </c>
      <c r="D55" s="54" t="s">
        <v>62</v>
      </c>
      <c r="E55" s="92" t="s">
        <v>1064</v>
      </c>
      <c r="F55" s="56">
        <v>46071</v>
      </c>
      <c r="G55" s="18">
        <v>750</v>
      </c>
      <c r="H55" s="54" t="s">
        <v>6</v>
      </c>
      <c r="I55" s="54" t="s">
        <v>1351</v>
      </c>
      <c r="J55" s="54">
        <v>45851285</v>
      </c>
      <c r="K55" s="54" t="s">
        <v>429</v>
      </c>
      <c r="L55" s="54">
        <v>10</v>
      </c>
      <c r="M55" s="67">
        <v>52200</v>
      </c>
      <c r="N55" s="55" t="s">
        <v>1352</v>
      </c>
      <c r="O55" s="15" t="s">
        <v>1065</v>
      </c>
      <c r="P55" s="55"/>
    </row>
    <row r="56" spans="1:16" s="58" customFormat="1" ht="45.6" customHeight="1" x14ac:dyDescent="0.25">
      <c r="A56" s="54">
        <v>5</v>
      </c>
      <c r="B56" s="55" t="s">
        <v>783</v>
      </c>
      <c r="C56" s="54" t="s">
        <v>224</v>
      </c>
      <c r="D56" s="54" t="s">
        <v>62</v>
      </c>
      <c r="E56" s="92" t="s">
        <v>784</v>
      </c>
      <c r="F56" s="56">
        <v>46105</v>
      </c>
      <c r="G56" s="18">
        <v>400</v>
      </c>
      <c r="H56" s="54" t="s">
        <v>6</v>
      </c>
      <c r="I56" s="54" t="s">
        <v>426</v>
      </c>
      <c r="J56" s="54">
        <v>44838860</v>
      </c>
      <c r="K56" s="54" t="s">
        <v>278</v>
      </c>
      <c r="L56" s="54" t="s">
        <v>1933</v>
      </c>
      <c r="M56" s="67" t="s">
        <v>1935</v>
      </c>
      <c r="N56" s="55" t="s">
        <v>1934</v>
      </c>
      <c r="O56" s="15" t="s">
        <v>1641</v>
      </c>
      <c r="P56" s="55"/>
    </row>
    <row r="57" spans="1:16" s="58" customFormat="1" ht="78.75" x14ac:dyDescent="0.25">
      <c r="A57" s="54">
        <v>6</v>
      </c>
      <c r="B57" s="55" t="s">
        <v>1982</v>
      </c>
      <c r="C57" s="54" t="s">
        <v>1514</v>
      </c>
      <c r="D57" s="54" t="s">
        <v>63</v>
      </c>
      <c r="E57" s="92" t="s">
        <v>1985</v>
      </c>
      <c r="F57" s="56">
        <v>46141</v>
      </c>
      <c r="G57" s="18">
        <v>735</v>
      </c>
      <c r="H57" s="54" t="s">
        <v>6</v>
      </c>
      <c r="I57" s="54" t="s">
        <v>2173</v>
      </c>
      <c r="J57" s="54">
        <v>3230401267</v>
      </c>
      <c r="K57" s="54" t="s">
        <v>429</v>
      </c>
      <c r="L57" s="54">
        <v>30</v>
      </c>
      <c r="M57" s="67">
        <v>24500</v>
      </c>
      <c r="N57" s="55" t="s">
        <v>1983</v>
      </c>
      <c r="O57" s="55" t="s">
        <v>1984</v>
      </c>
      <c r="P57" s="55"/>
    </row>
    <row r="58" spans="1:16" x14ac:dyDescent="0.25">
      <c r="A58" s="49"/>
      <c r="B58" s="50" t="s">
        <v>30</v>
      </c>
      <c r="C58" s="51"/>
      <c r="D58" s="51"/>
      <c r="E58" s="52"/>
      <c r="F58" s="49"/>
      <c r="G58" s="57"/>
      <c r="H58" s="49"/>
      <c r="I58" s="49"/>
      <c r="J58" s="49"/>
      <c r="K58" s="49"/>
      <c r="L58" s="49"/>
      <c r="M58" s="63"/>
      <c r="N58" s="52"/>
      <c r="O58" s="80"/>
      <c r="P58" s="52"/>
    </row>
    <row r="59" spans="1:16" ht="79.150000000000006" customHeight="1" x14ac:dyDescent="0.25">
      <c r="A59" s="54">
        <v>1</v>
      </c>
      <c r="B59" s="55" t="s">
        <v>435</v>
      </c>
      <c r="C59" s="54" t="s">
        <v>78</v>
      </c>
      <c r="D59" s="54" t="s">
        <v>63</v>
      </c>
      <c r="E59" s="55" t="s">
        <v>436</v>
      </c>
      <c r="F59" s="56">
        <v>46031</v>
      </c>
      <c r="G59" s="18">
        <v>240</v>
      </c>
      <c r="H59" s="54" t="s">
        <v>6</v>
      </c>
      <c r="I59" s="54" t="s">
        <v>437</v>
      </c>
      <c r="J59" s="54">
        <v>2508309981</v>
      </c>
      <c r="K59" s="54" t="s">
        <v>63</v>
      </c>
      <c r="L59" s="54">
        <v>1</v>
      </c>
      <c r="M59" s="67">
        <v>20000</v>
      </c>
      <c r="N59" s="55" t="s">
        <v>438</v>
      </c>
      <c r="O59" s="15" t="s">
        <v>439</v>
      </c>
      <c r="P59" s="55"/>
    </row>
    <row r="60" spans="1:16" ht="82.9" customHeight="1" x14ac:dyDescent="0.25">
      <c r="A60" s="54">
        <v>2</v>
      </c>
      <c r="B60" s="55" t="s">
        <v>435</v>
      </c>
      <c r="C60" s="54" t="s">
        <v>78</v>
      </c>
      <c r="D60" s="54" t="s">
        <v>63</v>
      </c>
      <c r="E60" s="55" t="s">
        <v>436</v>
      </c>
      <c r="F60" s="56">
        <v>46031</v>
      </c>
      <c r="G60" s="18">
        <v>276</v>
      </c>
      <c r="H60" s="54" t="s">
        <v>6</v>
      </c>
      <c r="I60" s="54" t="s">
        <v>437</v>
      </c>
      <c r="J60" s="54">
        <v>2508309981</v>
      </c>
      <c r="K60" s="54" t="s">
        <v>63</v>
      </c>
      <c r="L60" s="54">
        <v>1</v>
      </c>
      <c r="M60" s="67">
        <v>23000</v>
      </c>
      <c r="N60" s="55" t="s">
        <v>438</v>
      </c>
      <c r="O60" s="15" t="s">
        <v>440</v>
      </c>
      <c r="P60" s="55"/>
    </row>
    <row r="61" spans="1:16" s="58" customFormat="1" ht="94.5" x14ac:dyDescent="0.25">
      <c r="A61" s="54">
        <v>3</v>
      </c>
      <c r="B61" s="55" t="s">
        <v>1052</v>
      </c>
      <c r="C61" s="54" t="s">
        <v>83</v>
      </c>
      <c r="D61" s="54" t="s">
        <v>63</v>
      </c>
      <c r="E61" s="55" t="s">
        <v>1053</v>
      </c>
      <c r="F61" s="56">
        <v>46069</v>
      </c>
      <c r="G61" s="18">
        <v>443.92700000000002</v>
      </c>
      <c r="H61" s="54" t="s">
        <v>6</v>
      </c>
      <c r="I61" s="54" t="s">
        <v>1355</v>
      </c>
      <c r="J61" s="54">
        <v>3235916097</v>
      </c>
      <c r="K61" s="54" t="s">
        <v>63</v>
      </c>
      <c r="L61" s="54">
        <v>1</v>
      </c>
      <c r="M61" s="67">
        <v>443926.6</v>
      </c>
      <c r="N61" s="55" t="s">
        <v>1054</v>
      </c>
      <c r="O61" s="15" t="s">
        <v>1055</v>
      </c>
      <c r="P61" s="55"/>
    </row>
    <row r="62" spans="1:16" s="58" customFormat="1" ht="101.45" customHeight="1" x14ac:dyDescent="0.25">
      <c r="A62" s="54">
        <v>4</v>
      </c>
      <c r="B62" s="55" t="s">
        <v>1052</v>
      </c>
      <c r="C62" s="54" t="s">
        <v>78</v>
      </c>
      <c r="D62" s="54" t="s">
        <v>63</v>
      </c>
      <c r="E62" s="55" t="s">
        <v>1357</v>
      </c>
      <c r="F62" s="56">
        <v>46092</v>
      </c>
      <c r="G62" s="18">
        <v>290.39999999999998</v>
      </c>
      <c r="H62" s="54" t="s">
        <v>6</v>
      </c>
      <c r="I62" s="54" t="s">
        <v>1359</v>
      </c>
      <c r="J62" s="54">
        <v>21560045</v>
      </c>
      <c r="K62" s="54" t="s">
        <v>63</v>
      </c>
      <c r="L62" s="54">
        <v>1</v>
      </c>
      <c r="M62" s="67">
        <v>290400</v>
      </c>
      <c r="N62" s="55" t="s">
        <v>1356</v>
      </c>
      <c r="O62" s="15" t="s">
        <v>1358</v>
      </c>
      <c r="P62" s="55"/>
    </row>
    <row r="63" spans="1:16" s="58" customFormat="1" ht="101.45" customHeight="1" x14ac:dyDescent="0.25">
      <c r="A63" s="54">
        <v>5</v>
      </c>
      <c r="B63" s="55" t="s">
        <v>1052</v>
      </c>
      <c r="C63" s="54" t="s">
        <v>78</v>
      </c>
      <c r="D63" s="54" t="s">
        <v>63</v>
      </c>
      <c r="E63" s="55" t="s">
        <v>1581</v>
      </c>
      <c r="F63" s="56">
        <v>46112</v>
      </c>
      <c r="G63" s="18">
        <v>273</v>
      </c>
      <c r="H63" s="54" t="s">
        <v>6</v>
      </c>
      <c r="I63" s="54" t="s">
        <v>1580</v>
      </c>
      <c r="J63" s="54">
        <v>2649437</v>
      </c>
      <c r="K63" s="54" t="s">
        <v>63</v>
      </c>
      <c r="L63" s="54">
        <v>1</v>
      </c>
      <c r="M63" s="67">
        <v>81.25</v>
      </c>
      <c r="N63" s="55" t="s">
        <v>1578</v>
      </c>
      <c r="O63" s="15" t="s">
        <v>1579</v>
      </c>
      <c r="P63" s="55"/>
    </row>
    <row r="64" spans="1:16" s="58" customFormat="1" ht="63" x14ac:dyDescent="0.25">
      <c r="A64" s="54">
        <v>6</v>
      </c>
      <c r="B64" s="55" t="s">
        <v>1786</v>
      </c>
      <c r="C64" s="54" t="s">
        <v>224</v>
      </c>
      <c r="D64" s="54" t="s">
        <v>62</v>
      </c>
      <c r="E64" s="55" t="s">
        <v>1787</v>
      </c>
      <c r="F64" s="56">
        <v>46121</v>
      </c>
      <c r="G64" s="18">
        <v>336.6</v>
      </c>
      <c r="H64" s="54" t="s">
        <v>6</v>
      </c>
      <c r="I64" s="54" t="s">
        <v>1063</v>
      </c>
      <c r="J64" s="54">
        <v>45837721</v>
      </c>
      <c r="K64" s="54" t="s">
        <v>278</v>
      </c>
      <c r="L64" s="54">
        <v>3400</v>
      </c>
      <c r="M64" s="67">
        <v>99</v>
      </c>
      <c r="N64" s="55" t="s">
        <v>846</v>
      </c>
      <c r="O64" s="55" t="s">
        <v>1788</v>
      </c>
      <c r="P64" s="55"/>
    </row>
    <row r="65" spans="1:16" s="58" customFormat="1" ht="80.45" customHeight="1" x14ac:dyDescent="0.25">
      <c r="A65" s="54">
        <v>7</v>
      </c>
      <c r="B65" s="55" t="s">
        <v>1789</v>
      </c>
      <c r="C65" s="54" t="s">
        <v>74</v>
      </c>
      <c r="D65" s="54" t="s">
        <v>62</v>
      </c>
      <c r="E65" s="55" t="s">
        <v>1790</v>
      </c>
      <c r="F65" s="56">
        <v>46122</v>
      </c>
      <c r="G65" s="18">
        <v>229.68</v>
      </c>
      <c r="H65" s="54" t="s">
        <v>6</v>
      </c>
      <c r="I65" s="54" t="s">
        <v>1892</v>
      </c>
      <c r="J65" s="54">
        <v>33878073</v>
      </c>
      <c r="K65" s="54" t="s">
        <v>429</v>
      </c>
      <c r="L65" s="54">
        <v>6120</v>
      </c>
      <c r="M65" s="67"/>
      <c r="N65" s="55" t="s">
        <v>1792</v>
      </c>
      <c r="O65" s="55" t="s">
        <v>1791</v>
      </c>
      <c r="P65" s="55"/>
    </row>
    <row r="66" spans="1:16" s="58" customFormat="1" ht="80.45" customHeight="1" x14ac:dyDescent="0.25">
      <c r="A66" s="54">
        <v>8</v>
      </c>
      <c r="B66" s="55" t="s">
        <v>1789</v>
      </c>
      <c r="C66" s="54" t="s">
        <v>74</v>
      </c>
      <c r="D66" s="54" t="s">
        <v>62</v>
      </c>
      <c r="E66" s="55" t="s">
        <v>2174</v>
      </c>
      <c r="F66" s="56">
        <v>46167</v>
      </c>
      <c r="G66" s="18">
        <v>561.9</v>
      </c>
      <c r="H66" s="54" t="s">
        <v>6</v>
      </c>
      <c r="I66" s="54" t="s">
        <v>2377</v>
      </c>
      <c r="J66" s="54">
        <v>2177111499</v>
      </c>
      <c r="K66" s="54" t="s">
        <v>429</v>
      </c>
      <c r="L66" s="54">
        <v>16</v>
      </c>
      <c r="M66" s="54"/>
      <c r="N66" s="55" t="s">
        <v>2176</v>
      </c>
      <c r="O66" s="55" t="s">
        <v>2175</v>
      </c>
      <c r="P66" s="55"/>
    </row>
    <row r="67" spans="1:16" s="58" customFormat="1" ht="82.15" customHeight="1" x14ac:dyDescent="0.25">
      <c r="A67" s="54">
        <v>9</v>
      </c>
      <c r="B67" s="55" t="s">
        <v>1789</v>
      </c>
      <c r="C67" s="54" t="s">
        <v>74</v>
      </c>
      <c r="D67" s="54" t="s">
        <v>62</v>
      </c>
      <c r="E67" s="55" t="s">
        <v>2378</v>
      </c>
      <c r="F67" s="56">
        <v>46189</v>
      </c>
      <c r="G67" s="18">
        <v>398.3</v>
      </c>
      <c r="H67" s="54" t="s">
        <v>6</v>
      </c>
      <c r="I67" s="54" t="s">
        <v>2515</v>
      </c>
      <c r="J67" s="54">
        <v>38517622</v>
      </c>
      <c r="K67" s="54" t="s">
        <v>429</v>
      </c>
      <c r="L67" s="54">
        <v>1</v>
      </c>
      <c r="M67" s="54"/>
      <c r="N67" s="55" t="s">
        <v>2379</v>
      </c>
      <c r="O67" s="55" t="s">
        <v>2380</v>
      </c>
      <c r="P67" s="55"/>
    </row>
    <row r="68" spans="1:16" s="58" customFormat="1" ht="83.45" customHeight="1" x14ac:dyDescent="0.25">
      <c r="A68" s="54">
        <v>10</v>
      </c>
      <c r="B68" s="55" t="s">
        <v>1789</v>
      </c>
      <c r="C68" s="54" t="s">
        <v>74</v>
      </c>
      <c r="D68" s="54" t="s">
        <v>62</v>
      </c>
      <c r="E68" s="55" t="s">
        <v>615</v>
      </c>
      <c r="F68" s="56">
        <v>46192</v>
      </c>
      <c r="G68" s="18">
        <v>362.7</v>
      </c>
      <c r="H68" s="54" t="s">
        <v>6</v>
      </c>
      <c r="I68" s="54" t="s">
        <v>2614</v>
      </c>
      <c r="J68" s="54">
        <v>42497927</v>
      </c>
      <c r="K68" s="54" t="s">
        <v>429</v>
      </c>
      <c r="L68" s="54" t="s">
        <v>2385</v>
      </c>
      <c r="M68" s="54" t="s">
        <v>2615</v>
      </c>
      <c r="N68" s="55" t="s">
        <v>2384</v>
      </c>
      <c r="O68" s="55" t="s">
        <v>2382</v>
      </c>
      <c r="P68" s="55"/>
    </row>
    <row r="69" spans="1:16" s="58" customFormat="1" ht="82.15" customHeight="1" x14ac:dyDescent="0.25">
      <c r="A69" s="54">
        <v>11</v>
      </c>
      <c r="B69" s="55" t="s">
        <v>1789</v>
      </c>
      <c r="C69" s="54" t="s">
        <v>74</v>
      </c>
      <c r="D69" s="54" t="s">
        <v>62</v>
      </c>
      <c r="E69" s="55" t="s">
        <v>594</v>
      </c>
      <c r="F69" s="56">
        <v>46192</v>
      </c>
      <c r="G69" s="18">
        <v>1633</v>
      </c>
      <c r="H69" s="54" t="s">
        <v>6</v>
      </c>
      <c r="I69" s="54" t="s">
        <v>2617</v>
      </c>
      <c r="J69" s="54">
        <v>2327415125</v>
      </c>
      <c r="K69" s="54" t="s">
        <v>429</v>
      </c>
      <c r="L69" s="54" t="s">
        <v>2385</v>
      </c>
      <c r="M69" s="54" t="s">
        <v>2616</v>
      </c>
      <c r="N69" s="55" t="s">
        <v>2386</v>
      </c>
      <c r="O69" s="55" t="s">
        <v>2383</v>
      </c>
      <c r="P69" s="55"/>
    </row>
    <row r="70" spans="1:16" s="58" customFormat="1" ht="102" customHeight="1" x14ac:dyDescent="0.25">
      <c r="A70" s="54">
        <v>12</v>
      </c>
      <c r="B70" s="55" t="s">
        <v>2258</v>
      </c>
      <c r="C70" s="54" t="s">
        <v>80</v>
      </c>
      <c r="D70" s="54" t="s">
        <v>62</v>
      </c>
      <c r="E70" s="55" t="s">
        <v>2260</v>
      </c>
      <c r="F70" s="56">
        <v>46192</v>
      </c>
      <c r="G70" s="18">
        <v>230.37</v>
      </c>
      <c r="H70" s="54" t="s">
        <v>6</v>
      </c>
      <c r="I70" s="54" t="s">
        <v>2618</v>
      </c>
      <c r="J70" s="54" t="s">
        <v>2619</v>
      </c>
      <c r="K70" s="54" t="s">
        <v>1115</v>
      </c>
      <c r="L70" s="54">
        <v>5</v>
      </c>
      <c r="M70" s="67">
        <v>46074</v>
      </c>
      <c r="N70" s="55" t="s">
        <v>2259</v>
      </c>
      <c r="O70" s="55" t="s">
        <v>2381</v>
      </c>
      <c r="P70" s="55"/>
    </row>
    <row r="71" spans="1:16" x14ac:dyDescent="0.25">
      <c r="A71" s="49"/>
      <c r="B71" s="50" t="s">
        <v>54</v>
      </c>
      <c r="C71" s="51"/>
      <c r="D71" s="51"/>
      <c r="E71" s="52"/>
      <c r="F71" s="49"/>
      <c r="G71" s="57"/>
      <c r="H71" s="49"/>
      <c r="I71" s="49"/>
      <c r="J71" s="49"/>
      <c r="K71" s="49"/>
      <c r="L71" s="49"/>
      <c r="M71" s="63"/>
      <c r="N71" s="52"/>
      <c r="O71" s="80"/>
      <c r="P71" s="52"/>
    </row>
    <row r="72" spans="1:16" s="58" customFormat="1" ht="47.25" x14ac:dyDescent="0.25">
      <c r="A72" s="54">
        <v>1</v>
      </c>
      <c r="B72" s="55" t="s">
        <v>273</v>
      </c>
      <c r="C72" s="54" t="s">
        <v>78</v>
      </c>
      <c r="D72" s="54" t="s">
        <v>63</v>
      </c>
      <c r="E72" s="55" t="s">
        <v>274</v>
      </c>
      <c r="F72" s="56">
        <v>46031</v>
      </c>
      <c r="G72" s="18">
        <v>360</v>
      </c>
      <c r="H72" s="54" t="s">
        <v>6</v>
      </c>
      <c r="I72" s="54" t="s">
        <v>275</v>
      </c>
      <c r="J72" s="54">
        <v>31316718</v>
      </c>
      <c r="K72" s="54" t="s">
        <v>276</v>
      </c>
      <c r="L72" s="54" t="s">
        <v>276</v>
      </c>
      <c r="M72" s="54" t="s">
        <v>276</v>
      </c>
      <c r="N72" s="54" t="s">
        <v>276</v>
      </c>
      <c r="O72" s="15" t="s">
        <v>277</v>
      </c>
      <c r="P72" s="55"/>
    </row>
    <row r="73" spans="1:16" s="58" customFormat="1" ht="47.25" x14ac:dyDescent="0.25">
      <c r="A73" s="54">
        <v>2</v>
      </c>
      <c r="B73" s="55" t="s">
        <v>273</v>
      </c>
      <c r="C73" s="54" t="s">
        <v>78</v>
      </c>
      <c r="D73" s="54" t="s">
        <v>63</v>
      </c>
      <c r="E73" s="55" t="s">
        <v>738</v>
      </c>
      <c r="F73" s="56">
        <v>46052</v>
      </c>
      <c r="G73" s="18">
        <v>218.4</v>
      </c>
      <c r="H73" s="54" t="s">
        <v>6</v>
      </c>
      <c r="I73" s="54" t="s">
        <v>739</v>
      </c>
      <c r="J73" s="54">
        <v>21560045</v>
      </c>
      <c r="K73" s="54" t="s">
        <v>276</v>
      </c>
      <c r="L73" s="54" t="s">
        <v>276</v>
      </c>
      <c r="M73" s="54" t="s">
        <v>276</v>
      </c>
      <c r="N73" s="54" t="s">
        <v>276</v>
      </c>
      <c r="O73" s="15" t="s">
        <v>740</v>
      </c>
      <c r="P73" s="55"/>
    </row>
    <row r="74" spans="1:16" s="58" customFormat="1" ht="65.45" customHeight="1" x14ac:dyDescent="0.25">
      <c r="A74" s="54">
        <v>3</v>
      </c>
      <c r="B74" s="55" t="s">
        <v>273</v>
      </c>
      <c r="C74" s="54" t="s">
        <v>78</v>
      </c>
      <c r="D74" s="54" t="s">
        <v>63</v>
      </c>
      <c r="E74" s="55" t="s">
        <v>1482</v>
      </c>
      <c r="F74" s="56">
        <v>46101</v>
      </c>
      <c r="G74" s="18">
        <v>855</v>
      </c>
      <c r="H74" s="54" t="s">
        <v>6</v>
      </c>
      <c r="I74" s="54" t="s">
        <v>1483</v>
      </c>
      <c r="J74" s="54">
        <v>43247653</v>
      </c>
      <c r="K74" s="54" t="s">
        <v>63</v>
      </c>
      <c r="L74" s="54"/>
      <c r="M74" s="54" t="s">
        <v>276</v>
      </c>
      <c r="N74" s="55"/>
      <c r="O74" s="15" t="s">
        <v>1484</v>
      </c>
      <c r="P74" s="55"/>
    </row>
    <row r="75" spans="1:16" s="58" customFormat="1" ht="70.900000000000006" customHeight="1" x14ac:dyDescent="0.25">
      <c r="A75" s="54">
        <v>4</v>
      </c>
      <c r="B75" s="55" t="s">
        <v>273</v>
      </c>
      <c r="C75" s="54" t="s">
        <v>83</v>
      </c>
      <c r="D75" s="54" t="s">
        <v>62</v>
      </c>
      <c r="E75" s="55" t="s">
        <v>1485</v>
      </c>
      <c r="F75" s="56">
        <v>46101</v>
      </c>
      <c r="G75" s="18">
        <v>9594</v>
      </c>
      <c r="H75" s="54" t="s">
        <v>6</v>
      </c>
      <c r="I75" s="54" t="s">
        <v>1486</v>
      </c>
      <c r="J75" s="54">
        <v>37383046</v>
      </c>
      <c r="K75" s="54" t="s">
        <v>429</v>
      </c>
      <c r="L75" s="54">
        <v>1</v>
      </c>
      <c r="M75" s="67">
        <v>9594000</v>
      </c>
      <c r="N75" s="55" t="s">
        <v>1487</v>
      </c>
      <c r="O75" s="15" t="s">
        <v>1488</v>
      </c>
      <c r="P75" s="54" t="s">
        <v>175</v>
      </c>
    </row>
    <row r="76" spans="1:16" s="58" customFormat="1" ht="40.15" customHeight="1" x14ac:dyDescent="0.25">
      <c r="A76" s="54">
        <v>5</v>
      </c>
      <c r="B76" s="55" t="s">
        <v>273</v>
      </c>
      <c r="C76" s="54" t="s">
        <v>224</v>
      </c>
      <c r="D76" s="54" t="s">
        <v>62</v>
      </c>
      <c r="E76" s="55" t="s">
        <v>1936</v>
      </c>
      <c r="F76" s="56">
        <v>46127</v>
      </c>
      <c r="G76" s="18">
        <v>532.79999999999995</v>
      </c>
      <c r="H76" s="54" t="s">
        <v>6</v>
      </c>
      <c r="I76" s="54" t="s">
        <v>1937</v>
      </c>
      <c r="J76" s="54">
        <v>44838860</v>
      </c>
      <c r="K76" s="54" t="s">
        <v>278</v>
      </c>
      <c r="L76" s="54">
        <v>6000</v>
      </c>
      <c r="M76" s="67">
        <v>88.8</v>
      </c>
      <c r="N76" s="55" t="s">
        <v>1938</v>
      </c>
      <c r="O76" s="55" t="s">
        <v>1939</v>
      </c>
      <c r="P76" s="54"/>
    </row>
    <row r="77" spans="1:16" s="58" customFormat="1" ht="52.9" customHeight="1" x14ac:dyDescent="0.25">
      <c r="A77" s="54">
        <v>6</v>
      </c>
      <c r="B77" s="55" t="s">
        <v>273</v>
      </c>
      <c r="C77" s="54" t="s">
        <v>172</v>
      </c>
      <c r="D77" s="54" t="s">
        <v>62</v>
      </c>
      <c r="E77" s="55" t="s">
        <v>1940</v>
      </c>
      <c r="F77" s="56">
        <v>46139</v>
      </c>
      <c r="G77" s="18">
        <v>735</v>
      </c>
      <c r="H77" s="54" t="s">
        <v>6</v>
      </c>
      <c r="I77" s="54" t="s">
        <v>1077</v>
      </c>
      <c r="J77" s="54">
        <v>2889407493</v>
      </c>
      <c r="K77" s="54" t="s">
        <v>429</v>
      </c>
      <c r="L77" s="54">
        <v>2</v>
      </c>
      <c r="M77" s="67">
        <v>367500</v>
      </c>
      <c r="N77" s="55" t="s">
        <v>1941</v>
      </c>
      <c r="O77" s="55" t="s">
        <v>1942</v>
      </c>
      <c r="P77" s="54"/>
    </row>
    <row r="78" spans="1:16" x14ac:dyDescent="0.25">
      <c r="A78" s="43"/>
      <c r="B78" s="44" t="s">
        <v>55</v>
      </c>
      <c r="C78" s="45"/>
      <c r="D78" s="45"/>
      <c r="E78" s="46"/>
      <c r="F78" s="43"/>
      <c r="G78" s="59"/>
      <c r="H78" s="43"/>
      <c r="I78" s="43"/>
      <c r="J78" s="43"/>
      <c r="K78" s="43"/>
      <c r="L78" s="43"/>
      <c r="M78" s="43"/>
      <c r="N78" s="46"/>
      <c r="O78" s="82"/>
      <c r="P78" s="46"/>
    </row>
    <row r="79" spans="1:16" x14ac:dyDescent="0.25">
      <c r="A79" s="49"/>
      <c r="B79" s="50" t="s">
        <v>14</v>
      </c>
      <c r="C79" s="51" t="s">
        <v>64</v>
      </c>
      <c r="D79" s="51"/>
      <c r="E79" s="52"/>
      <c r="F79" s="49"/>
      <c r="G79" s="53"/>
      <c r="H79" s="49"/>
      <c r="I79" s="49"/>
      <c r="J79" s="49"/>
      <c r="K79" s="49"/>
      <c r="L79" s="49"/>
      <c r="M79" s="63"/>
      <c r="N79" s="52"/>
      <c r="O79" s="80"/>
      <c r="P79" s="52"/>
    </row>
    <row r="80" spans="1:16" x14ac:dyDescent="0.25">
      <c r="A80" s="49"/>
      <c r="B80" s="50" t="s">
        <v>31</v>
      </c>
      <c r="C80" s="51" t="s">
        <v>64</v>
      </c>
      <c r="D80" s="51"/>
      <c r="E80" s="52"/>
      <c r="F80" s="49"/>
      <c r="G80" s="53"/>
      <c r="H80" s="49"/>
      <c r="I80" s="49"/>
      <c r="J80" s="49"/>
      <c r="K80" s="49"/>
      <c r="L80" s="49"/>
      <c r="M80" s="63"/>
      <c r="N80" s="52"/>
      <c r="O80" s="80"/>
      <c r="P80" s="52"/>
    </row>
    <row r="81" spans="1:16" x14ac:dyDescent="0.25">
      <c r="A81" s="49"/>
      <c r="B81" s="50" t="s">
        <v>15</v>
      </c>
      <c r="C81" s="51"/>
      <c r="D81" s="51"/>
      <c r="E81" s="52"/>
      <c r="F81" s="49"/>
      <c r="G81" s="53"/>
      <c r="H81" s="49"/>
      <c r="I81" s="49"/>
      <c r="J81" s="49"/>
      <c r="K81" s="49"/>
      <c r="L81" s="49"/>
      <c r="M81" s="63"/>
      <c r="N81" s="52"/>
      <c r="O81" s="80"/>
      <c r="P81" s="52"/>
    </row>
    <row r="82" spans="1:16" s="58" customFormat="1" ht="62.45" customHeight="1" x14ac:dyDescent="0.25">
      <c r="A82" s="54">
        <v>1</v>
      </c>
      <c r="B82" s="55" t="s">
        <v>297</v>
      </c>
      <c r="C82" s="75" t="s">
        <v>80</v>
      </c>
      <c r="D82" s="14" t="s">
        <v>63</v>
      </c>
      <c r="E82" s="55" t="s">
        <v>298</v>
      </c>
      <c r="F82" s="56">
        <v>46041</v>
      </c>
      <c r="G82" s="18">
        <v>200</v>
      </c>
      <c r="H82" s="54" t="s">
        <v>6</v>
      </c>
      <c r="I82" s="14" t="s">
        <v>294</v>
      </c>
      <c r="J82" s="14">
        <v>37815293</v>
      </c>
      <c r="K82" s="14" t="s">
        <v>63</v>
      </c>
      <c r="L82" s="54">
        <v>1</v>
      </c>
      <c r="M82" s="67">
        <v>200000</v>
      </c>
      <c r="N82" s="55" t="s">
        <v>295</v>
      </c>
      <c r="O82" s="15" t="s">
        <v>296</v>
      </c>
      <c r="P82" s="55"/>
    </row>
    <row r="83" spans="1:16" x14ac:dyDescent="0.25">
      <c r="A83" s="49"/>
      <c r="B83" s="50" t="s">
        <v>46</v>
      </c>
      <c r="C83" s="51"/>
      <c r="D83" s="51"/>
      <c r="E83" s="52"/>
      <c r="F83" s="49"/>
      <c r="G83" s="57"/>
      <c r="H83" s="49"/>
      <c r="I83" s="49"/>
      <c r="J83" s="49"/>
      <c r="K83" s="49"/>
      <c r="L83" s="49"/>
      <c r="M83" s="63"/>
      <c r="N83" s="52"/>
      <c r="O83" s="80"/>
      <c r="P83" s="52"/>
    </row>
    <row r="84" spans="1:16" s="58" customFormat="1" ht="62.45" customHeight="1" x14ac:dyDescent="0.25">
      <c r="A84" s="54">
        <v>1</v>
      </c>
      <c r="B84" s="55" t="s">
        <v>2126</v>
      </c>
      <c r="C84" s="14" t="s">
        <v>224</v>
      </c>
      <c r="D84" s="14" t="s">
        <v>62</v>
      </c>
      <c r="E84" s="55" t="s">
        <v>2129</v>
      </c>
      <c r="F84" s="56">
        <v>46156</v>
      </c>
      <c r="G84" s="18">
        <v>430.7</v>
      </c>
      <c r="H84" s="54" t="s">
        <v>6</v>
      </c>
      <c r="I84" s="14" t="s">
        <v>2127</v>
      </c>
      <c r="J84" s="14">
        <v>44838860</v>
      </c>
      <c r="K84" s="14" t="s">
        <v>278</v>
      </c>
      <c r="L84" s="14" t="s">
        <v>2131</v>
      </c>
      <c r="M84" s="14" t="s">
        <v>2132</v>
      </c>
      <c r="N84" s="55" t="s">
        <v>2130</v>
      </c>
      <c r="O84" s="55" t="s">
        <v>2128</v>
      </c>
      <c r="P84" s="55"/>
    </row>
    <row r="85" spans="1:16" ht="30.6" customHeight="1" x14ac:dyDescent="0.25">
      <c r="A85" s="49"/>
      <c r="B85" s="50" t="s">
        <v>34</v>
      </c>
      <c r="C85" s="51" t="s">
        <v>64</v>
      </c>
      <c r="D85" s="51"/>
      <c r="E85" s="52"/>
      <c r="F85" s="49"/>
      <c r="G85" s="53"/>
      <c r="H85" s="49"/>
      <c r="I85" s="49"/>
      <c r="J85" s="49"/>
      <c r="K85" s="49"/>
      <c r="L85" s="49"/>
      <c r="M85" s="63"/>
      <c r="N85" s="52"/>
      <c r="O85" s="80"/>
      <c r="P85" s="52"/>
    </row>
    <row r="86" spans="1:16" ht="30.6" customHeight="1" x14ac:dyDescent="0.25">
      <c r="A86" s="49"/>
      <c r="B86" s="50" t="s">
        <v>37</v>
      </c>
      <c r="C86" s="51" t="s">
        <v>64</v>
      </c>
      <c r="D86" s="51"/>
      <c r="E86" s="52"/>
      <c r="F86" s="49"/>
      <c r="G86" s="53"/>
      <c r="H86" s="49"/>
      <c r="I86" s="49"/>
      <c r="J86" s="49"/>
      <c r="K86" s="49"/>
      <c r="L86" s="49"/>
      <c r="M86" s="63"/>
      <c r="N86" s="52"/>
      <c r="O86" s="80"/>
      <c r="P86" s="52"/>
    </row>
    <row r="87" spans="1:16" ht="30.6" customHeight="1" x14ac:dyDescent="0.25">
      <c r="A87" s="49"/>
      <c r="B87" s="50" t="s">
        <v>67</v>
      </c>
      <c r="C87" s="51" t="s">
        <v>64</v>
      </c>
      <c r="D87" s="51"/>
      <c r="E87" s="52"/>
      <c r="F87" s="49"/>
      <c r="G87" s="53"/>
      <c r="H87" s="49"/>
      <c r="I87" s="49"/>
      <c r="J87" s="49"/>
      <c r="K87" s="49"/>
      <c r="L87" s="49"/>
      <c r="M87" s="63"/>
      <c r="N87" s="52"/>
      <c r="O87" s="80"/>
      <c r="P87" s="52"/>
    </row>
    <row r="88" spans="1:16" ht="30.6" customHeight="1" x14ac:dyDescent="0.25">
      <c r="A88" s="49"/>
      <c r="B88" s="50" t="s">
        <v>48</v>
      </c>
      <c r="C88" s="51" t="s">
        <v>64</v>
      </c>
      <c r="D88" s="51"/>
      <c r="E88" s="52"/>
      <c r="F88" s="49"/>
      <c r="G88" s="53"/>
      <c r="H88" s="49"/>
      <c r="I88" s="49"/>
      <c r="J88" s="49"/>
      <c r="K88" s="49"/>
      <c r="L88" s="49"/>
      <c r="M88" s="63"/>
      <c r="N88" s="52"/>
      <c r="O88" s="80"/>
      <c r="P88" s="52"/>
    </row>
    <row r="89" spans="1:16" ht="18.600000000000001" customHeight="1" x14ac:dyDescent="0.25">
      <c r="A89" s="43"/>
      <c r="B89" s="44" t="s">
        <v>56</v>
      </c>
      <c r="C89" s="45"/>
      <c r="D89" s="45"/>
      <c r="E89" s="46"/>
      <c r="F89" s="60"/>
      <c r="G89" s="59"/>
      <c r="H89" s="43"/>
      <c r="I89" s="43"/>
      <c r="J89" s="43"/>
      <c r="K89" s="43"/>
      <c r="L89" s="43"/>
      <c r="M89" s="48"/>
      <c r="N89" s="46"/>
      <c r="O89" s="82"/>
      <c r="P89" s="46"/>
    </row>
    <row r="90" spans="1:16" s="58" customFormat="1" ht="46.9" customHeight="1" x14ac:dyDescent="0.25">
      <c r="A90" s="49"/>
      <c r="B90" s="50" t="s">
        <v>1797</v>
      </c>
      <c r="C90" s="68"/>
      <c r="D90" s="68"/>
      <c r="E90" s="52"/>
      <c r="F90" s="85"/>
      <c r="G90" s="53"/>
      <c r="H90" s="49"/>
      <c r="I90" s="49"/>
      <c r="J90" s="49"/>
      <c r="K90" s="49"/>
      <c r="L90" s="49"/>
      <c r="M90" s="63"/>
      <c r="N90" s="52"/>
      <c r="O90" s="80"/>
      <c r="P90" s="52"/>
    </row>
    <row r="91" spans="1:16" s="58" customFormat="1" ht="72.599999999999994" customHeight="1" x14ac:dyDescent="0.25">
      <c r="A91" s="54">
        <v>1</v>
      </c>
      <c r="B91" s="55" t="s">
        <v>1797</v>
      </c>
      <c r="C91" s="54" t="s">
        <v>78</v>
      </c>
      <c r="D91" s="54" t="s">
        <v>63</v>
      </c>
      <c r="E91" s="55" t="s">
        <v>1798</v>
      </c>
      <c r="F91" s="56">
        <v>46099</v>
      </c>
      <c r="G91" s="18">
        <v>351.87799999999999</v>
      </c>
      <c r="H91" s="54" t="s">
        <v>1780</v>
      </c>
      <c r="I91" s="54" t="s">
        <v>1793</v>
      </c>
      <c r="J91" s="54" t="s">
        <v>1794</v>
      </c>
      <c r="K91" s="54" t="s">
        <v>63</v>
      </c>
      <c r="L91" s="54"/>
      <c r="M91" s="54"/>
      <c r="N91" s="55" t="s">
        <v>1795</v>
      </c>
      <c r="O91" s="55" t="s">
        <v>1796</v>
      </c>
      <c r="P91" s="55"/>
    </row>
    <row r="92" spans="1:16" s="58" customFormat="1" ht="129.6" customHeight="1" x14ac:dyDescent="0.25">
      <c r="A92" s="54">
        <v>2</v>
      </c>
      <c r="B92" s="55" t="s">
        <v>1797</v>
      </c>
      <c r="C92" s="54" t="s">
        <v>80</v>
      </c>
      <c r="D92" s="54" t="s">
        <v>63</v>
      </c>
      <c r="E92" s="55" t="s">
        <v>2320</v>
      </c>
      <c r="F92" s="56">
        <v>46168</v>
      </c>
      <c r="G92" s="18">
        <v>313.17599999999999</v>
      </c>
      <c r="H92" s="54" t="s">
        <v>1780</v>
      </c>
      <c r="I92" s="54" t="s">
        <v>2036</v>
      </c>
      <c r="J92" s="54" t="s">
        <v>2317</v>
      </c>
      <c r="K92" s="54" t="s">
        <v>63</v>
      </c>
      <c r="L92" s="54">
        <v>3</v>
      </c>
      <c r="M92" s="93"/>
      <c r="N92" s="55" t="s">
        <v>2318</v>
      </c>
      <c r="O92" s="55" t="s">
        <v>2319</v>
      </c>
      <c r="P92" s="55"/>
    </row>
    <row r="93" spans="1:16" x14ac:dyDescent="0.25">
      <c r="A93" s="49"/>
      <c r="B93" s="50" t="s">
        <v>19</v>
      </c>
      <c r="C93" s="51"/>
      <c r="D93" s="51"/>
      <c r="E93" s="52"/>
      <c r="F93" s="49"/>
      <c r="G93" s="57"/>
      <c r="H93" s="49"/>
      <c r="I93" s="49"/>
      <c r="J93" s="49"/>
      <c r="K93" s="49"/>
      <c r="L93" s="49"/>
      <c r="M93" s="63"/>
      <c r="N93" s="52"/>
      <c r="O93" s="80"/>
      <c r="P93" s="52"/>
    </row>
    <row r="94" spans="1:16" s="58" customFormat="1" ht="50.45" customHeight="1" x14ac:dyDescent="0.25">
      <c r="A94" s="54">
        <v>1</v>
      </c>
      <c r="B94" s="55" t="s">
        <v>75</v>
      </c>
      <c r="C94" s="54" t="s">
        <v>65</v>
      </c>
      <c r="D94" s="54" t="s">
        <v>63</v>
      </c>
      <c r="E94" s="55" t="s">
        <v>118</v>
      </c>
      <c r="F94" s="56">
        <v>46028</v>
      </c>
      <c r="G94" s="18">
        <v>1509.8019999999999</v>
      </c>
      <c r="H94" s="54" t="s">
        <v>6</v>
      </c>
      <c r="I94" s="54" t="s">
        <v>77</v>
      </c>
      <c r="J94" s="54">
        <v>131268</v>
      </c>
      <c r="K94" s="54" t="s">
        <v>92</v>
      </c>
      <c r="L94" s="54">
        <v>360195</v>
      </c>
      <c r="M94" s="67">
        <v>4.1900000000000004</v>
      </c>
      <c r="N94" s="55"/>
      <c r="O94" s="15" t="s">
        <v>119</v>
      </c>
      <c r="P94" s="61"/>
    </row>
    <row r="95" spans="1:16" s="58" customFormat="1" ht="50.45" customHeight="1" x14ac:dyDescent="0.25">
      <c r="A95" s="54">
        <v>2</v>
      </c>
      <c r="B95" s="55" t="s">
        <v>75</v>
      </c>
      <c r="C95" s="54" t="s">
        <v>72</v>
      </c>
      <c r="D95" s="54" t="s">
        <v>62</v>
      </c>
      <c r="E95" s="55" t="s">
        <v>317</v>
      </c>
      <c r="F95" s="56">
        <v>46031</v>
      </c>
      <c r="G95" s="18">
        <v>7020.5619999999999</v>
      </c>
      <c r="H95" s="54" t="s">
        <v>6</v>
      </c>
      <c r="I95" s="54" t="s">
        <v>383</v>
      </c>
      <c r="J95" s="54">
        <v>2142885</v>
      </c>
      <c r="K95" s="54" t="s">
        <v>190</v>
      </c>
      <c r="L95" s="54" t="s">
        <v>318</v>
      </c>
      <c r="M95" s="54"/>
      <c r="N95" s="54"/>
      <c r="O95" s="15" t="s">
        <v>319</v>
      </c>
      <c r="P95" s="61"/>
    </row>
    <row r="96" spans="1:16" s="58" customFormat="1" ht="50.45" customHeight="1" x14ac:dyDescent="0.25">
      <c r="A96" s="54">
        <v>3</v>
      </c>
      <c r="B96" s="55" t="s">
        <v>75</v>
      </c>
      <c r="C96" s="54" t="s">
        <v>72</v>
      </c>
      <c r="D96" s="54" t="s">
        <v>62</v>
      </c>
      <c r="E96" s="55" t="s">
        <v>317</v>
      </c>
      <c r="F96" s="56">
        <v>46034</v>
      </c>
      <c r="G96" s="18">
        <v>13034.88</v>
      </c>
      <c r="H96" s="54" t="s">
        <v>6</v>
      </c>
      <c r="I96" s="54" t="s">
        <v>231</v>
      </c>
      <c r="J96" s="54">
        <v>34657789</v>
      </c>
      <c r="K96" s="54" t="s">
        <v>190</v>
      </c>
      <c r="L96" s="54" t="s">
        <v>385</v>
      </c>
      <c r="M96" s="54"/>
      <c r="N96" s="54"/>
      <c r="O96" s="15" t="s">
        <v>320</v>
      </c>
      <c r="P96" s="61"/>
    </row>
    <row r="97" spans="1:16" s="58" customFormat="1" ht="50.45" customHeight="1" x14ac:dyDescent="0.25">
      <c r="A97" s="54">
        <v>4</v>
      </c>
      <c r="B97" s="55" t="s">
        <v>75</v>
      </c>
      <c r="C97" s="54" t="s">
        <v>72</v>
      </c>
      <c r="D97" s="54" t="s">
        <v>62</v>
      </c>
      <c r="E97" s="55" t="s">
        <v>317</v>
      </c>
      <c r="F97" s="56">
        <v>46034</v>
      </c>
      <c r="G97" s="18">
        <v>3220.123</v>
      </c>
      <c r="H97" s="54" t="s">
        <v>6</v>
      </c>
      <c r="I97" s="54" t="s">
        <v>231</v>
      </c>
      <c r="J97" s="54">
        <v>34657789</v>
      </c>
      <c r="K97" s="54" t="s">
        <v>190</v>
      </c>
      <c r="L97" s="54" t="s">
        <v>321</v>
      </c>
      <c r="M97" s="54"/>
      <c r="N97" s="54"/>
      <c r="O97" s="15" t="s">
        <v>322</v>
      </c>
      <c r="P97" s="61"/>
    </row>
    <row r="98" spans="1:16" s="58" customFormat="1" ht="50.45" customHeight="1" x14ac:dyDescent="0.25">
      <c r="A98" s="54">
        <v>5</v>
      </c>
      <c r="B98" s="55" t="s">
        <v>75</v>
      </c>
      <c r="C98" s="54" t="s">
        <v>224</v>
      </c>
      <c r="D98" s="54" t="s">
        <v>62</v>
      </c>
      <c r="E98" s="55" t="s">
        <v>323</v>
      </c>
      <c r="F98" s="56">
        <v>46041</v>
      </c>
      <c r="G98" s="18">
        <v>1243.53</v>
      </c>
      <c r="H98" s="54" t="s">
        <v>6</v>
      </c>
      <c r="I98" s="54" t="s">
        <v>533</v>
      </c>
      <c r="J98" s="54">
        <v>24316073</v>
      </c>
      <c r="K98" s="54" t="s">
        <v>278</v>
      </c>
      <c r="L98" s="54">
        <v>20743</v>
      </c>
      <c r="M98" s="54"/>
      <c r="N98" s="54"/>
      <c r="O98" s="15" t="s">
        <v>324</v>
      </c>
      <c r="P98" s="61"/>
    </row>
    <row r="99" spans="1:16" s="58" customFormat="1" ht="114.6" customHeight="1" x14ac:dyDescent="0.25">
      <c r="A99" s="54">
        <v>6</v>
      </c>
      <c r="B99" s="55" t="s">
        <v>75</v>
      </c>
      <c r="C99" s="54" t="s">
        <v>567</v>
      </c>
      <c r="D99" s="54" t="s">
        <v>63</v>
      </c>
      <c r="E99" s="55" t="s">
        <v>839</v>
      </c>
      <c r="F99" s="56">
        <v>46057</v>
      </c>
      <c r="G99" s="18">
        <v>263.10000000000002</v>
      </c>
      <c r="H99" s="54" t="s">
        <v>6</v>
      </c>
      <c r="I99" s="54" t="s">
        <v>960</v>
      </c>
      <c r="J99" s="54">
        <v>37902738</v>
      </c>
      <c r="K99" s="54" t="s">
        <v>63</v>
      </c>
      <c r="L99" s="54">
        <v>1</v>
      </c>
      <c r="M99" s="54"/>
      <c r="N99" s="54"/>
      <c r="O99" s="15" t="s">
        <v>840</v>
      </c>
      <c r="P99" s="61"/>
    </row>
    <row r="100" spans="1:16" s="58" customFormat="1" ht="55.9" customHeight="1" x14ac:dyDescent="0.25">
      <c r="A100" s="54">
        <v>7</v>
      </c>
      <c r="B100" s="55" t="s">
        <v>75</v>
      </c>
      <c r="C100" s="54" t="s">
        <v>72</v>
      </c>
      <c r="D100" s="54" t="s">
        <v>62</v>
      </c>
      <c r="E100" s="55" t="s">
        <v>317</v>
      </c>
      <c r="F100" s="56">
        <v>46076</v>
      </c>
      <c r="G100" s="18">
        <v>8435.2289999999994</v>
      </c>
      <c r="H100" s="54" t="s">
        <v>6</v>
      </c>
      <c r="I100" s="54" t="s">
        <v>220</v>
      </c>
      <c r="J100" s="54">
        <v>3337119</v>
      </c>
      <c r="K100" s="54" t="s">
        <v>190</v>
      </c>
      <c r="L100" s="54" t="s">
        <v>1084</v>
      </c>
      <c r="M100" s="54"/>
      <c r="N100" s="54"/>
      <c r="O100" s="15" t="s">
        <v>1085</v>
      </c>
      <c r="P100" s="61"/>
    </row>
    <row r="101" spans="1:16" s="58" customFormat="1" ht="48" customHeight="1" x14ac:dyDescent="0.25">
      <c r="A101" s="54">
        <v>8</v>
      </c>
      <c r="B101" s="55" t="s">
        <v>75</v>
      </c>
      <c r="C101" s="54" t="s">
        <v>65</v>
      </c>
      <c r="D101" s="54" t="s">
        <v>62</v>
      </c>
      <c r="E101" s="55" t="s">
        <v>261</v>
      </c>
      <c r="F101" s="56">
        <v>46103</v>
      </c>
      <c r="G101" s="18">
        <v>3184.1080000000002</v>
      </c>
      <c r="H101" s="54" t="s">
        <v>6</v>
      </c>
      <c r="I101" s="54" t="s">
        <v>538</v>
      </c>
      <c r="J101" s="54">
        <v>45179093</v>
      </c>
      <c r="K101" s="54" t="s">
        <v>92</v>
      </c>
      <c r="L101" s="54" t="s">
        <v>1504</v>
      </c>
      <c r="M101" s="55"/>
      <c r="N101" s="55"/>
      <c r="O101" s="15" t="s">
        <v>1490</v>
      </c>
      <c r="P101" s="61"/>
    </row>
    <row r="102" spans="1:16" s="58" customFormat="1" ht="48" customHeight="1" x14ac:dyDescent="0.25">
      <c r="A102" s="54">
        <v>9</v>
      </c>
      <c r="B102" s="55" t="s">
        <v>75</v>
      </c>
      <c r="C102" s="54" t="s">
        <v>567</v>
      </c>
      <c r="D102" s="54" t="s">
        <v>62</v>
      </c>
      <c r="E102" s="55" t="s">
        <v>2560</v>
      </c>
      <c r="F102" s="56">
        <v>46216</v>
      </c>
      <c r="G102" s="18">
        <v>300</v>
      </c>
      <c r="H102" s="54" t="s">
        <v>6</v>
      </c>
      <c r="I102" s="54"/>
      <c r="J102" s="54"/>
      <c r="K102" s="54" t="s">
        <v>2576</v>
      </c>
      <c r="L102" s="54" t="s">
        <v>2577</v>
      </c>
      <c r="M102" s="54"/>
      <c r="N102" s="54"/>
      <c r="O102" s="55" t="s">
        <v>2561</v>
      </c>
      <c r="P102" s="61"/>
    </row>
    <row r="103" spans="1:16" s="58" customFormat="1" ht="48" customHeight="1" x14ac:dyDescent="0.25">
      <c r="A103" s="54">
        <v>10</v>
      </c>
      <c r="B103" s="55" t="s">
        <v>75</v>
      </c>
      <c r="C103" s="54" t="s">
        <v>105</v>
      </c>
      <c r="D103" s="54" t="s">
        <v>63</v>
      </c>
      <c r="E103" s="55" t="s">
        <v>2562</v>
      </c>
      <c r="F103" s="56">
        <v>46216</v>
      </c>
      <c r="G103" s="18">
        <v>1623.01</v>
      </c>
      <c r="H103" s="54" t="s">
        <v>6</v>
      </c>
      <c r="I103" s="54"/>
      <c r="J103" s="54"/>
      <c r="K103" s="54" t="s">
        <v>63</v>
      </c>
      <c r="L103" s="54">
        <v>1</v>
      </c>
      <c r="M103" s="54"/>
      <c r="N103" s="54"/>
      <c r="O103" s="55" t="s">
        <v>2563</v>
      </c>
      <c r="P103" s="61"/>
    </row>
    <row r="104" spans="1:16" s="58" customFormat="1" ht="50.45" customHeight="1" x14ac:dyDescent="0.25">
      <c r="A104" s="54">
        <v>11</v>
      </c>
      <c r="B104" s="55" t="s">
        <v>325</v>
      </c>
      <c r="C104" s="54" t="s">
        <v>72</v>
      </c>
      <c r="D104" s="54" t="s">
        <v>62</v>
      </c>
      <c r="E104" s="55" t="s">
        <v>326</v>
      </c>
      <c r="F104" s="56">
        <v>46040</v>
      </c>
      <c r="G104" s="18">
        <v>1306.797</v>
      </c>
      <c r="H104" s="54" t="s">
        <v>6</v>
      </c>
      <c r="I104" s="54" t="s">
        <v>384</v>
      </c>
      <c r="J104" s="54">
        <v>131133</v>
      </c>
      <c r="K104" s="54" t="s">
        <v>190</v>
      </c>
      <c r="L104" s="54" t="s">
        <v>386</v>
      </c>
      <c r="M104" s="54"/>
      <c r="N104" s="54"/>
      <c r="O104" s="15" t="s">
        <v>327</v>
      </c>
      <c r="P104" s="61"/>
    </row>
    <row r="105" spans="1:16" s="58" customFormat="1" ht="37.15" customHeight="1" x14ac:dyDescent="0.25">
      <c r="A105" s="54">
        <v>12</v>
      </c>
      <c r="B105" s="55" t="s">
        <v>325</v>
      </c>
      <c r="C105" s="54" t="s">
        <v>72</v>
      </c>
      <c r="D105" s="54" t="s">
        <v>62</v>
      </c>
      <c r="E105" s="55" t="s">
        <v>488</v>
      </c>
      <c r="F105" s="56">
        <v>46045</v>
      </c>
      <c r="G105" s="18">
        <v>4101.7370000000001</v>
      </c>
      <c r="H105" s="54" t="s">
        <v>6</v>
      </c>
      <c r="I105" s="54" t="s">
        <v>489</v>
      </c>
      <c r="J105" s="54">
        <v>34657789</v>
      </c>
      <c r="K105" s="54" t="s">
        <v>190</v>
      </c>
      <c r="L105" s="54" t="s">
        <v>529</v>
      </c>
      <c r="M105" s="54"/>
      <c r="N105" s="54"/>
      <c r="O105" s="15" t="s">
        <v>490</v>
      </c>
      <c r="P105" s="61"/>
    </row>
    <row r="106" spans="1:16" s="58" customFormat="1" ht="37.15" customHeight="1" x14ac:dyDescent="0.25">
      <c r="A106" s="54">
        <v>13</v>
      </c>
      <c r="B106" s="55" t="s">
        <v>325</v>
      </c>
      <c r="C106" s="54" t="s">
        <v>72</v>
      </c>
      <c r="D106" s="54" t="s">
        <v>62</v>
      </c>
      <c r="E106" s="55" t="s">
        <v>650</v>
      </c>
      <c r="F106" s="56">
        <v>46054</v>
      </c>
      <c r="G106" s="18">
        <v>208.10300000000001</v>
      </c>
      <c r="H106" s="54" t="s">
        <v>6</v>
      </c>
      <c r="I106" s="54" t="s">
        <v>675</v>
      </c>
      <c r="J106" s="54">
        <v>3337119</v>
      </c>
      <c r="K106" s="54"/>
      <c r="L106" s="54"/>
      <c r="M106" s="54"/>
      <c r="N106" s="54"/>
      <c r="O106" s="15" t="s">
        <v>651</v>
      </c>
      <c r="P106" s="61"/>
    </row>
    <row r="107" spans="1:16" s="58" customFormat="1" ht="37.15" customHeight="1" x14ac:dyDescent="0.25">
      <c r="A107" s="54">
        <v>14</v>
      </c>
      <c r="B107" s="55" t="s">
        <v>325</v>
      </c>
      <c r="C107" s="54" t="s">
        <v>65</v>
      </c>
      <c r="D107" s="54" t="s">
        <v>62</v>
      </c>
      <c r="E107" s="55" t="s">
        <v>261</v>
      </c>
      <c r="F107" s="56">
        <v>46162</v>
      </c>
      <c r="G107" s="18">
        <v>441.18299999999999</v>
      </c>
      <c r="H107" s="54" t="s">
        <v>6</v>
      </c>
      <c r="I107" s="54" t="s">
        <v>538</v>
      </c>
      <c r="J107" s="54">
        <v>45179093</v>
      </c>
      <c r="K107" s="54" t="s">
        <v>92</v>
      </c>
      <c r="L107" s="54">
        <v>33798</v>
      </c>
      <c r="M107" s="54"/>
      <c r="N107" s="54"/>
      <c r="O107" s="55" t="s">
        <v>2177</v>
      </c>
      <c r="P107" s="61"/>
    </row>
    <row r="108" spans="1:16" s="58" customFormat="1" ht="50.45" customHeight="1" x14ac:dyDescent="0.25">
      <c r="A108" s="54">
        <v>15</v>
      </c>
      <c r="B108" s="55" t="s">
        <v>161</v>
      </c>
      <c r="C108" s="54" t="s">
        <v>72</v>
      </c>
      <c r="D108" s="54" t="s">
        <v>62</v>
      </c>
      <c r="E108" s="55" t="s">
        <v>162</v>
      </c>
      <c r="F108" s="56">
        <v>46034</v>
      </c>
      <c r="G108" s="18">
        <v>503</v>
      </c>
      <c r="H108" s="54" t="s">
        <v>6</v>
      </c>
      <c r="I108" s="54" t="s">
        <v>231</v>
      </c>
      <c r="J108" s="54">
        <v>34657789</v>
      </c>
      <c r="K108" s="54" t="s">
        <v>190</v>
      </c>
      <c r="L108" s="54" t="s">
        <v>232</v>
      </c>
      <c r="M108" s="67"/>
      <c r="N108" s="72"/>
      <c r="O108" s="83" t="s">
        <v>163</v>
      </c>
      <c r="P108" s="72"/>
    </row>
    <row r="109" spans="1:16" s="58" customFormat="1" ht="94.5" x14ac:dyDescent="0.25">
      <c r="A109" s="54">
        <v>16</v>
      </c>
      <c r="B109" s="55" t="s">
        <v>161</v>
      </c>
      <c r="C109" s="54" t="s">
        <v>164</v>
      </c>
      <c r="D109" s="54" t="s">
        <v>63</v>
      </c>
      <c r="E109" s="55" t="s">
        <v>229</v>
      </c>
      <c r="F109" s="56">
        <v>46035</v>
      </c>
      <c r="G109" s="18">
        <v>431.464</v>
      </c>
      <c r="H109" s="54" t="s">
        <v>6</v>
      </c>
      <c r="I109" s="54" t="s">
        <v>491</v>
      </c>
      <c r="J109" s="54">
        <v>44526603</v>
      </c>
      <c r="K109" s="54" t="s">
        <v>63</v>
      </c>
      <c r="L109" s="54">
        <v>1</v>
      </c>
      <c r="M109" s="67"/>
      <c r="N109" s="72"/>
      <c r="O109" s="83" t="s">
        <v>165</v>
      </c>
      <c r="P109" s="72"/>
    </row>
    <row r="110" spans="1:16" s="58" customFormat="1" ht="94.5" x14ac:dyDescent="0.25">
      <c r="A110" s="54">
        <v>17</v>
      </c>
      <c r="B110" s="55" t="s">
        <v>161</v>
      </c>
      <c r="C110" s="54" t="s">
        <v>164</v>
      </c>
      <c r="D110" s="54" t="s">
        <v>63</v>
      </c>
      <c r="E110" s="55" t="s">
        <v>230</v>
      </c>
      <c r="F110" s="56">
        <v>46035</v>
      </c>
      <c r="G110" s="18">
        <v>799.13300000000004</v>
      </c>
      <c r="H110" s="54" t="s">
        <v>6</v>
      </c>
      <c r="I110" s="54" t="s">
        <v>491</v>
      </c>
      <c r="J110" s="54">
        <v>44526603</v>
      </c>
      <c r="K110" s="54" t="s">
        <v>63</v>
      </c>
      <c r="L110" s="54">
        <v>1</v>
      </c>
      <c r="M110" s="67"/>
      <c r="N110" s="72"/>
      <c r="O110" s="83" t="s">
        <v>166</v>
      </c>
      <c r="P110" s="72"/>
    </row>
    <row r="111" spans="1:16" s="58" customFormat="1" ht="94.5" x14ac:dyDescent="0.25">
      <c r="A111" s="54">
        <v>18</v>
      </c>
      <c r="B111" s="55" t="s">
        <v>161</v>
      </c>
      <c r="C111" s="54" t="s">
        <v>164</v>
      </c>
      <c r="D111" s="54" t="s">
        <v>63</v>
      </c>
      <c r="E111" s="55" t="s">
        <v>328</v>
      </c>
      <c r="F111" s="56">
        <v>46037</v>
      </c>
      <c r="G111" s="18">
        <v>763.83600000000001</v>
      </c>
      <c r="H111" s="54" t="s">
        <v>6</v>
      </c>
      <c r="I111" s="54" t="s">
        <v>530</v>
      </c>
      <c r="J111" s="54">
        <v>42571607</v>
      </c>
      <c r="K111" s="54"/>
      <c r="L111" s="54"/>
      <c r="M111" s="67"/>
      <c r="N111" s="67"/>
      <c r="O111" s="15" t="s">
        <v>329</v>
      </c>
      <c r="P111" s="72"/>
    </row>
    <row r="112" spans="1:16" s="58" customFormat="1" ht="82.15" customHeight="1" x14ac:dyDescent="0.25">
      <c r="A112" s="54">
        <v>19</v>
      </c>
      <c r="B112" s="55" t="s">
        <v>161</v>
      </c>
      <c r="C112" s="54" t="s">
        <v>164</v>
      </c>
      <c r="D112" s="54" t="s">
        <v>63</v>
      </c>
      <c r="E112" s="55" t="s">
        <v>330</v>
      </c>
      <c r="F112" s="56">
        <v>46041</v>
      </c>
      <c r="G112" s="18">
        <v>300</v>
      </c>
      <c r="H112" s="54" t="s">
        <v>6</v>
      </c>
      <c r="I112" s="54" t="s">
        <v>378</v>
      </c>
      <c r="J112" s="54">
        <v>43699625</v>
      </c>
      <c r="K112" s="54" t="s">
        <v>63</v>
      </c>
      <c r="L112" s="54">
        <v>1</v>
      </c>
      <c r="M112" s="67"/>
      <c r="N112" s="67"/>
      <c r="O112" s="15" t="s">
        <v>331</v>
      </c>
      <c r="P112" s="72"/>
    </row>
    <row r="113" spans="1:16" s="58" customFormat="1" ht="63" x14ac:dyDescent="0.25">
      <c r="A113" s="54">
        <v>20</v>
      </c>
      <c r="B113" s="55" t="s">
        <v>161</v>
      </c>
      <c r="C113" s="54" t="s">
        <v>164</v>
      </c>
      <c r="D113" s="54" t="s">
        <v>63</v>
      </c>
      <c r="E113" s="55" t="s">
        <v>332</v>
      </c>
      <c r="F113" s="56">
        <v>46042</v>
      </c>
      <c r="G113" s="18">
        <v>348.75</v>
      </c>
      <c r="H113" s="54" t="s">
        <v>6</v>
      </c>
      <c r="I113" s="54" t="s">
        <v>379</v>
      </c>
      <c r="J113" s="54">
        <v>45500942</v>
      </c>
      <c r="K113" s="54" t="s">
        <v>63</v>
      </c>
      <c r="L113" s="54">
        <v>1</v>
      </c>
      <c r="M113" s="67"/>
      <c r="N113" s="67"/>
      <c r="O113" s="15" t="s">
        <v>333</v>
      </c>
      <c r="P113" s="72"/>
    </row>
    <row r="114" spans="1:16" s="58" customFormat="1" ht="94.5" x14ac:dyDescent="0.25">
      <c r="A114" s="54">
        <v>21</v>
      </c>
      <c r="B114" s="55" t="s">
        <v>161</v>
      </c>
      <c r="C114" s="54" t="s">
        <v>164</v>
      </c>
      <c r="D114" s="54" t="s">
        <v>63</v>
      </c>
      <c r="E114" s="55" t="s">
        <v>492</v>
      </c>
      <c r="F114" s="56">
        <v>46043</v>
      </c>
      <c r="G114" s="18">
        <v>268.94</v>
      </c>
      <c r="H114" s="54" t="s">
        <v>6</v>
      </c>
      <c r="I114" s="54" t="s">
        <v>491</v>
      </c>
      <c r="J114" s="54">
        <v>44526603</v>
      </c>
      <c r="K114" s="54" t="s">
        <v>63</v>
      </c>
      <c r="L114" s="54">
        <v>1</v>
      </c>
      <c r="M114" s="54"/>
      <c r="N114" s="54"/>
      <c r="O114" s="15" t="s">
        <v>493</v>
      </c>
      <c r="P114" s="72"/>
    </row>
    <row r="115" spans="1:16" s="58" customFormat="1" ht="94.5" x14ac:dyDescent="0.25">
      <c r="A115" s="54">
        <v>22</v>
      </c>
      <c r="B115" s="55" t="s">
        <v>161</v>
      </c>
      <c r="C115" s="54" t="s">
        <v>164</v>
      </c>
      <c r="D115" s="54" t="s">
        <v>63</v>
      </c>
      <c r="E115" s="55" t="s">
        <v>494</v>
      </c>
      <c r="F115" s="56">
        <v>46043</v>
      </c>
      <c r="G115" s="18">
        <v>282.767</v>
      </c>
      <c r="H115" s="54" t="s">
        <v>6</v>
      </c>
      <c r="I115" s="54" t="s">
        <v>491</v>
      </c>
      <c r="J115" s="54">
        <v>44526603</v>
      </c>
      <c r="K115" s="54" t="s">
        <v>63</v>
      </c>
      <c r="L115" s="54">
        <v>1</v>
      </c>
      <c r="M115" s="54"/>
      <c r="N115" s="54"/>
      <c r="O115" s="15" t="s">
        <v>495</v>
      </c>
      <c r="P115" s="72"/>
    </row>
    <row r="116" spans="1:16" s="58" customFormat="1" ht="47.25" x14ac:dyDescent="0.25">
      <c r="A116" s="54">
        <v>23</v>
      </c>
      <c r="B116" s="55" t="s">
        <v>161</v>
      </c>
      <c r="C116" s="54" t="s">
        <v>65</v>
      </c>
      <c r="D116" s="54" t="s">
        <v>62</v>
      </c>
      <c r="E116" s="55" t="s">
        <v>496</v>
      </c>
      <c r="F116" s="56">
        <v>46045</v>
      </c>
      <c r="G116" s="18">
        <v>232</v>
      </c>
      <c r="H116" s="54" t="s">
        <v>6</v>
      </c>
      <c r="I116" s="54" t="s">
        <v>531</v>
      </c>
      <c r="J116" s="54">
        <v>42086719</v>
      </c>
      <c r="K116" s="54" t="s">
        <v>92</v>
      </c>
      <c r="L116" s="54" t="s">
        <v>497</v>
      </c>
      <c r="M116" s="54"/>
      <c r="N116" s="54"/>
      <c r="O116" s="15" t="s">
        <v>498</v>
      </c>
      <c r="P116" s="72"/>
    </row>
    <row r="117" spans="1:16" s="58" customFormat="1" ht="78.75" x14ac:dyDescent="0.25">
      <c r="A117" s="54">
        <v>24</v>
      </c>
      <c r="B117" s="55" t="s">
        <v>161</v>
      </c>
      <c r="C117" s="54" t="s">
        <v>164</v>
      </c>
      <c r="D117" s="54" t="s">
        <v>484</v>
      </c>
      <c r="E117" s="55" t="s">
        <v>961</v>
      </c>
      <c r="F117" s="56">
        <v>46065</v>
      </c>
      <c r="G117" s="18">
        <v>288.02100000000002</v>
      </c>
      <c r="H117" s="54" t="s">
        <v>6</v>
      </c>
      <c r="I117" s="54" t="s">
        <v>981</v>
      </c>
      <c r="J117" s="54">
        <v>34400042</v>
      </c>
      <c r="K117" s="54" t="s">
        <v>484</v>
      </c>
      <c r="L117" s="54">
        <v>1</v>
      </c>
      <c r="M117" s="54"/>
      <c r="N117" s="54"/>
      <c r="O117" s="15" t="s">
        <v>962</v>
      </c>
      <c r="P117" s="72"/>
    </row>
    <row r="118" spans="1:16" s="58" customFormat="1" ht="78.75" x14ac:dyDescent="0.25">
      <c r="A118" s="54">
        <v>25</v>
      </c>
      <c r="B118" s="55" t="s">
        <v>161</v>
      </c>
      <c r="C118" s="54" t="s">
        <v>164</v>
      </c>
      <c r="D118" s="54" t="s">
        <v>484</v>
      </c>
      <c r="E118" s="55" t="s">
        <v>963</v>
      </c>
      <c r="F118" s="56">
        <v>46065</v>
      </c>
      <c r="G118" s="18">
        <v>323.30700000000002</v>
      </c>
      <c r="H118" s="54" t="s">
        <v>6</v>
      </c>
      <c r="I118" s="54" t="s">
        <v>981</v>
      </c>
      <c r="J118" s="54">
        <v>34400042</v>
      </c>
      <c r="K118" s="54" t="s">
        <v>484</v>
      </c>
      <c r="L118" s="54">
        <v>1</v>
      </c>
      <c r="M118" s="54"/>
      <c r="N118" s="54"/>
      <c r="O118" s="15" t="s">
        <v>964</v>
      </c>
      <c r="P118" s="72"/>
    </row>
    <row r="119" spans="1:16" s="58" customFormat="1" ht="94.5" x14ac:dyDescent="0.25">
      <c r="A119" s="54">
        <v>26</v>
      </c>
      <c r="B119" s="55" t="s">
        <v>161</v>
      </c>
      <c r="C119" s="54" t="s">
        <v>164</v>
      </c>
      <c r="D119" s="54" t="s">
        <v>63</v>
      </c>
      <c r="E119" s="55" t="s">
        <v>983</v>
      </c>
      <c r="F119" s="56">
        <v>46070</v>
      </c>
      <c r="G119" s="18">
        <v>726.76900000000001</v>
      </c>
      <c r="H119" s="54" t="s">
        <v>6</v>
      </c>
      <c r="I119" s="54" t="s">
        <v>1255</v>
      </c>
      <c r="J119" s="54">
        <v>44114680</v>
      </c>
      <c r="K119" s="54" t="s">
        <v>63</v>
      </c>
      <c r="L119" s="54">
        <v>1</v>
      </c>
      <c r="M119" s="54"/>
      <c r="N119" s="54"/>
      <c r="O119" s="15" t="s">
        <v>965</v>
      </c>
      <c r="P119" s="72"/>
    </row>
    <row r="120" spans="1:16" s="58" customFormat="1" ht="63" x14ac:dyDescent="0.25">
      <c r="A120" s="54">
        <v>27</v>
      </c>
      <c r="B120" s="55" t="s">
        <v>161</v>
      </c>
      <c r="C120" s="54" t="s">
        <v>164</v>
      </c>
      <c r="D120" s="54" t="s">
        <v>63</v>
      </c>
      <c r="E120" s="55" t="s">
        <v>966</v>
      </c>
      <c r="F120" s="56">
        <v>46070</v>
      </c>
      <c r="G120" s="18">
        <v>200</v>
      </c>
      <c r="H120" s="54" t="s">
        <v>6</v>
      </c>
      <c r="I120" s="54" t="s">
        <v>982</v>
      </c>
      <c r="J120" s="54">
        <v>41588819</v>
      </c>
      <c r="K120" s="54" t="s">
        <v>63</v>
      </c>
      <c r="L120" s="54">
        <v>1</v>
      </c>
      <c r="M120" s="54"/>
      <c r="N120" s="54"/>
      <c r="O120" s="15" t="s">
        <v>967</v>
      </c>
      <c r="P120" s="72"/>
    </row>
    <row r="121" spans="1:16" s="58" customFormat="1" ht="63" x14ac:dyDescent="0.25">
      <c r="A121" s="54">
        <v>28</v>
      </c>
      <c r="B121" s="55" t="s">
        <v>161</v>
      </c>
      <c r="C121" s="54" t="s">
        <v>164</v>
      </c>
      <c r="D121" s="54" t="s">
        <v>63</v>
      </c>
      <c r="E121" s="55" t="s">
        <v>1086</v>
      </c>
      <c r="F121" s="56">
        <v>46071</v>
      </c>
      <c r="G121" s="18">
        <v>291.09399999999999</v>
      </c>
      <c r="H121" s="54" t="s">
        <v>6</v>
      </c>
      <c r="I121" s="54" t="s">
        <v>379</v>
      </c>
      <c r="J121" s="54">
        <v>45500942</v>
      </c>
      <c r="K121" s="54" t="s">
        <v>63</v>
      </c>
      <c r="L121" s="54">
        <v>1</v>
      </c>
      <c r="M121" s="54"/>
      <c r="N121" s="54"/>
      <c r="O121" s="15" t="s">
        <v>1087</v>
      </c>
      <c r="P121" s="72"/>
    </row>
    <row r="122" spans="1:16" s="58" customFormat="1" ht="63" x14ac:dyDescent="0.25">
      <c r="A122" s="54">
        <v>29</v>
      </c>
      <c r="B122" s="55" t="s">
        <v>161</v>
      </c>
      <c r="C122" s="54" t="s">
        <v>164</v>
      </c>
      <c r="D122" s="54" t="s">
        <v>63</v>
      </c>
      <c r="E122" s="55" t="s">
        <v>1086</v>
      </c>
      <c r="F122" s="56">
        <v>46071</v>
      </c>
      <c r="G122" s="18">
        <v>382.5</v>
      </c>
      <c r="H122" s="54" t="s">
        <v>6</v>
      </c>
      <c r="I122" s="54" t="s">
        <v>378</v>
      </c>
      <c r="J122" s="54">
        <v>43699625</v>
      </c>
      <c r="K122" s="54" t="s">
        <v>63</v>
      </c>
      <c r="L122" s="54">
        <v>1</v>
      </c>
      <c r="M122" s="54"/>
      <c r="N122" s="54"/>
      <c r="O122" s="15" t="s">
        <v>1088</v>
      </c>
      <c r="P122" s="72"/>
    </row>
    <row r="123" spans="1:16" s="58" customFormat="1" ht="110.25" x14ac:dyDescent="0.25">
      <c r="A123" s="54">
        <v>30</v>
      </c>
      <c r="B123" s="55" t="s">
        <v>161</v>
      </c>
      <c r="C123" s="54" t="s">
        <v>164</v>
      </c>
      <c r="D123" s="54" t="s">
        <v>484</v>
      </c>
      <c r="E123" s="55" t="s">
        <v>1089</v>
      </c>
      <c r="F123" s="56">
        <v>46071</v>
      </c>
      <c r="G123" s="18">
        <v>279.34399999999999</v>
      </c>
      <c r="H123" s="54" t="s">
        <v>6</v>
      </c>
      <c r="I123" s="54" t="s">
        <v>981</v>
      </c>
      <c r="J123" s="54">
        <v>34400042</v>
      </c>
      <c r="K123" s="54" t="s">
        <v>484</v>
      </c>
      <c r="L123" s="54">
        <v>1</v>
      </c>
      <c r="M123" s="54"/>
      <c r="N123" s="54"/>
      <c r="O123" s="15" t="s">
        <v>1090</v>
      </c>
      <c r="P123" s="72"/>
    </row>
    <row r="124" spans="1:16" s="58" customFormat="1" ht="63" x14ac:dyDescent="0.25">
      <c r="A124" s="54">
        <v>31</v>
      </c>
      <c r="B124" s="55" t="s">
        <v>161</v>
      </c>
      <c r="C124" s="54" t="s">
        <v>164</v>
      </c>
      <c r="D124" s="54" t="s">
        <v>63</v>
      </c>
      <c r="E124" s="55" t="s">
        <v>1086</v>
      </c>
      <c r="F124" s="56">
        <v>46079</v>
      </c>
      <c r="G124" s="18">
        <v>279.84399999999999</v>
      </c>
      <c r="H124" s="54" t="s">
        <v>6</v>
      </c>
      <c r="I124" s="54" t="s">
        <v>1218</v>
      </c>
      <c r="J124" s="54">
        <v>2812402637</v>
      </c>
      <c r="K124" s="54" t="s">
        <v>63</v>
      </c>
      <c r="L124" s="54">
        <v>1</v>
      </c>
      <c r="M124" s="54"/>
      <c r="N124" s="54"/>
      <c r="O124" s="15" t="s">
        <v>1219</v>
      </c>
      <c r="P124" s="72"/>
    </row>
    <row r="125" spans="1:16" s="58" customFormat="1" ht="78.75" x14ac:dyDescent="0.25">
      <c r="A125" s="54">
        <v>32</v>
      </c>
      <c r="B125" s="55" t="s">
        <v>161</v>
      </c>
      <c r="C125" s="54" t="s">
        <v>164</v>
      </c>
      <c r="D125" s="54" t="s">
        <v>484</v>
      </c>
      <c r="E125" s="55" t="s">
        <v>1220</v>
      </c>
      <c r="F125" s="56">
        <v>46080</v>
      </c>
      <c r="G125" s="18">
        <v>267.51</v>
      </c>
      <c r="H125" s="54" t="s">
        <v>6</v>
      </c>
      <c r="I125" s="54" t="s">
        <v>981</v>
      </c>
      <c r="J125" s="54">
        <v>34400042</v>
      </c>
      <c r="K125" s="54" t="s">
        <v>484</v>
      </c>
      <c r="L125" s="54">
        <v>1</v>
      </c>
      <c r="M125" s="54"/>
      <c r="N125" s="54"/>
      <c r="O125" s="15" t="s">
        <v>1508</v>
      </c>
      <c r="P125" s="72"/>
    </row>
    <row r="126" spans="1:16" s="58" customFormat="1" ht="96" customHeight="1" x14ac:dyDescent="0.25">
      <c r="A126" s="54">
        <v>33</v>
      </c>
      <c r="B126" s="55" t="s">
        <v>161</v>
      </c>
      <c r="C126" s="54" t="s">
        <v>164</v>
      </c>
      <c r="D126" s="54" t="s">
        <v>63</v>
      </c>
      <c r="E126" s="55" t="s">
        <v>1277</v>
      </c>
      <c r="F126" s="56">
        <v>46085</v>
      </c>
      <c r="G126" s="18">
        <v>330.51400000000001</v>
      </c>
      <c r="H126" s="54" t="s">
        <v>6</v>
      </c>
      <c r="I126" s="54" t="s">
        <v>1255</v>
      </c>
      <c r="J126" s="54">
        <v>44114680</v>
      </c>
      <c r="K126" s="54" t="s">
        <v>63</v>
      </c>
      <c r="L126" s="54">
        <v>1</v>
      </c>
      <c r="M126" s="54"/>
      <c r="N126" s="54"/>
      <c r="O126" s="15" t="s">
        <v>1278</v>
      </c>
      <c r="P126" s="55"/>
    </row>
    <row r="127" spans="1:16" s="58" customFormat="1" ht="63" x14ac:dyDescent="0.25">
      <c r="A127" s="54">
        <v>34</v>
      </c>
      <c r="B127" s="55" t="s">
        <v>161</v>
      </c>
      <c r="C127" s="54" t="s">
        <v>164</v>
      </c>
      <c r="D127" s="54" t="s">
        <v>63</v>
      </c>
      <c r="E127" s="55" t="s">
        <v>1303</v>
      </c>
      <c r="F127" s="56">
        <v>46086</v>
      </c>
      <c r="G127" s="18">
        <v>570.1</v>
      </c>
      <c r="H127" s="54" t="s">
        <v>6</v>
      </c>
      <c r="I127" s="54" t="s">
        <v>530</v>
      </c>
      <c r="J127" s="54">
        <v>42571607</v>
      </c>
      <c r="K127" s="54" t="s">
        <v>63</v>
      </c>
      <c r="L127" s="54">
        <v>1</v>
      </c>
      <c r="M127" s="54"/>
      <c r="N127" s="54"/>
      <c r="O127" s="15" t="s">
        <v>1279</v>
      </c>
      <c r="P127" s="55"/>
    </row>
    <row r="128" spans="1:16" s="58" customFormat="1" ht="63" x14ac:dyDescent="0.25">
      <c r="A128" s="54">
        <v>35</v>
      </c>
      <c r="B128" s="55" t="s">
        <v>161</v>
      </c>
      <c r="C128" s="54" t="s">
        <v>164</v>
      </c>
      <c r="D128" s="54" t="s">
        <v>63</v>
      </c>
      <c r="E128" s="55" t="s">
        <v>1280</v>
      </c>
      <c r="F128" s="56">
        <v>46086</v>
      </c>
      <c r="G128" s="18">
        <v>750</v>
      </c>
      <c r="H128" s="54" t="s">
        <v>6</v>
      </c>
      <c r="I128" s="54" t="s">
        <v>1505</v>
      </c>
      <c r="J128" s="54">
        <v>44026725</v>
      </c>
      <c r="K128" s="54" t="s">
        <v>63</v>
      </c>
      <c r="L128" s="54">
        <v>3</v>
      </c>
      <c r="M128" s="54"/>
      <c r="N128" s="54"/>
      <c r="O128" s="15" t="s">
        <v>1281</v>
      </c>
      <c r="P128" s="55"/>
    </row>
    <row r="129" spans="1:16" s="58" customFormat="1" ht="78.75" x14ac:dyDescent="0.25">
      <c r="A129" s="54">
        <v>36</v>
      </c>
      <c r="B129" s="55" t="s">
        <v>161</v>
      </c>
      <c r="C129" s="54" t="s">
        <v>172</v>
      </c>
      <c r="D129" s="54" t="s">
        <v>62</v>
      </c>
      <c r="E129" s="55" t="s">
        <v>1282</v>
      </c>
      <c r="F129" s="56">
        <v>46086</v>
      </c>
      <c r="G129" s="18">
        <v>740</v>
      </c>
      <c r="H129" s="54" t="s">
        <v>6</v>
      </c>
      <c r="I129" s="54" t="s">
        <v>1410</v>
      </c>
      <c r="J129" s="54">
        <v>45895043</v>
      </c>
      <c r="K129" s="54" t="s">
        <v>429</v>
      </c>
      <c r="L129" s="54">
        <v>2</v>
      </c>
      <c r="M129" s="54"/>
      <c r="N129" s="54"/>
      <c r="O129" s="15" t="s">
        <v>1283</v>
      </c>
      <c r="P129" s="55"/>
    </row>
    <row r="130" spans="1:16" s="58" customFormat="1" ht="94.5" x14ac:dyDescent="0.25">
      <c r="A130" s="54">
        <v>37</v>
      </c>
      <c r="B130" s="55" t="s">
        <v>161</v>
      </c>
      <c r="C130" s="54" t="s">
        <v>164</v>
      </c>
      <c r="D130" s="54" t="s">
        <v>484</v>
      </c>
      <c r="E130" s="55" t="s">
        <v>1386</v>
      </c>
      <c r="F130" s="56">
        <v>46092</v>
      </c>
      <c r="G130" s="18">
        <v>436.71100000000001</v>
      </c>
      <c r="H130" s="54" t="s">
        <v>6</v>
      </c>
      <c r="I130" s="54" t="s">
        <v>1411</v>
      </c>
      <c r="J130" s="54">
        <v>45556890</v>
      </c>
      <c r="K130" s="54" t="s">
        <v>484</v>
      </c>
      <c r="L130" s="54">
        <v>1</v>
      </c>
      <c r="M130" s="54"/>
      <c r="N130" s="55"/>
      <c r="O130" s="15" t="s">
        <v>1387</v>
      </c>
      <c r="P130" s="55"/>
    </row>
    <row r="131" spans="1:16" s="58" customFormat="1" ht="94.5" x14ac:dyDescent="0.25">
      <c r="A131" s="54">
        <v>38</v>
      </c>
      <c r="B131" s="55" t="s">
        <v>161</v>
      </c>
      <c r="C131" s="54" t="s">
        <v>164</v>
      </c>
      <c r="D131" s="54" t="s">
        <v>63</v>
      </c>
      <c r="E131" s="55" t="s">
        <v>1388</v>
      </c>
      <c r="F131" s="56">
        <v>46093</v>
      </c>
      <c r="G131" s="18">
        <v>212.47300000000001</v>
      </c>
      <c r="H131" s="54" t="s">
        <v>6</v>
      </c>
      <c r="I131" s="54" t="s">
        <v>1492</v>
      </c>
      <c r="J131" s="54">
        <v>44342307</v>
      </c>
      <c r="K131" s="54" t="s">
        <v>63</v>
      </c>
      <c r="L131" s="54">
        <v>1</v>
      </c>
      <c r="M131" s="54"/>
      <c r="N131" s="55"/>
      <c r="O131" s="15" t="s">
        <v>1389</v>
      </c>
      <c r="P131" s="55"/>
    </row>
    <row r="132" spans="1:16" s="58" customFormat="1" ht="141.75" x14ac:dyDescent="0.25">
      <c r="A132" s="54">
        <v>39</v>
      </c>
      <c r="B132" s="55" t="s">
        <v>161</v>
      </c>
      <c r="C132" s="54" t="s">
        <v>164</v>
      </c>
      <c r="D132" s="54" t="s">
        <v>63</v>
      </c>
      <c r="E132" s="55" t="s">
        <v>1390</v>
      </c>
      <c r="F132" s="56">
        <v>46094</v>
      </c>
      <c r="G132" s="18">
        <v>1499.992</v>
      </c>
      <c r="H132" s="54" t="s">
        <v>6</v>
      </c>
      <c r="I132" s="54" t="s">
        <v>1491</v>
      </c>
      <c r="J132" s="54" t="s">
        <v>1506</v>
      </c>
      <c r="K132" s="54" t="s">
        <v>63</v>
      </c>
      <c r="L132" s="54">
        <v>1</v>
      </c>
      <c r="M132" s="54"/>
      <c r="N132" s="55"/>
      <c r="O132" s="15" t="s">
        <v>1391</v>
      </c>
      <c r="P132" s="55"/>
    </row>
    <row r="133" spans="1:16" s="58" customFormat="1" ht="94.5" x14ac:dyDescent="0.25">
      <c r="A133" s="54">
        <v>40</v>
      </c>
      <c r="B133" s="55" t="s">
        <v>161</v>
      </c>
      <c r="C133" s="54" t="s">
        <v>164</v>
      </c>
      <c r="D133" s="54" t="s">
        <v>63</v>
      </c>
      <c r="E133" s="55" t="s">
        <v>1392</v>
      </c>
      <c r="F133" s="56">
        <v>46097</v>
      </c>
      <c r="G133" s="18">
        <v>1019.663</v>
      </c>
      <c r="H133" s="54" t="s">
        <v>6</v>
      </c>
      <c r="I133" s="54" t="s">
        <v>491</v>
      </c>
      <c r="J133" s="54">
        <v>44526603</v>
      </c>
      <c r="K133" s="54" t="s">
        <v>63</v>
      </c>
      <c r="L133" s="54">
        <v>1</v>
      </c>
      <c r="M133" s="54"/>
      <c r="N133" s="55"/>
      <c r="O133" s="15" t="s">
        <v>1393</v>
      </c>
      <c r="P133" s="55"/>
    </row>
    <row r="134" spans="1:16" s="58" customFormat="1" ht="94.5" x14ac:dyDescent="0.25">
      <c r="A134" s="54">
        <v>41</v>
      </c>
      <c r="B134" s="55" t="s">
        <v>161</v>
      </c>
      <c r="C134" s="54" t="s">
        <v>164</v>
      </c>
      <c r="D134" s="54" t="s">
        <v>63</v>
      </c>
      <c r="E134" s="55" t="s">
        <v>1394</v>
      </c>
      <c r="F134" s="56">
        <v>46098</v>
      </c>
      <c r="G134" s="18">
        <v>990.024</v>
      </c>
      <c r="H134" s="54" t="s">
        <v>6</v>
      </c>
      <c r="I134" s="54" t="s">
        <v>530</v>
      </c>
      <c r="J134" s="54">
        <v>42571607</v>
      </c>
      <c r="K134" s="54" t="s">
        <v>63</v>
      </c>
      <c r="L134" s="54">
        <v>1</v>
      </c>
      <c r="M134" s="54"/>
      <c r="N134" s="55"/>
      <c r="O134" s="15" t="s">
        <v>1395</v>
      </c>
      <c r="P134" s="55"/>
    </row>
    <row r="135" spans="1:16" s="58" customFormat="1" ht="94.5" x14ac:dyDescent="0.25">
      <c r="A135" s="54">
        <v>42</v>
      </c>
      <c r="B135" s="55" t="s">
        <v>161</v>
      </c>
      <c r="C135" s="54" t="s">
        <v>164</v>
      </c>
      <c r="D135" s="54" t="s">
        <v>63</v>
      </c>
      <c r="E135" s="55" t="s">
        <v>1582</v>
      </c>
      <c r="F135" s="56">
        <v>46106</v>
      </c>
      <c r="G135" s="18">
        <v>228.00399999999999</v>
      </c>
      <c r="H135" s="54" t="s">
        <v>6</v>
      </c>
      <c r="I135" s="54" t="s">
        <v>1492</v>
      </c>
      <c r="J135" s="54">
        <v>44342307</v>
      </c>
      <c r="K135" s="54" t="s">
        <v>63</v>
      </c>
      <c r="L135" s="54">
        <v>1</v>
      </c>
      <c r="M135" s="54"/>
      <c r="N135" s="55"/>
      <c r="O135" s="15" t="s">
        <v>1583</v>
      </c>
      <c r="P135" s="55"/>
    </row>
    <row r="136" spans="1:16" s="58" customFormat="1" ht="94.5" x14ac:dyDescent="0.25">
      <c r="A136" s="54">
        <v>43</v>
      </c>
      <c r="B136" s="55" t="s">
        <v>161</v>
      </c>
      <c r="C136" s="54" t="s">
        <v>164</v>
      </c>
      <c r="D136" s="54" t="s">
        <v>63</v>
      </c>
      <c r="E136" s="55" t="s">
        <v>1584</v>
      </c>
      <c r="F136" s="56">
        <v>46107</v>
      </c>
      <c r="G136" s="18">
        <v>688.24699999999996</v>
      </c>
      <c r="H136" s="54" t="s">
        <v>6</v>
      </c>
      <c r="I136" s="54" t="s">
        <v>1411</v>
      </c>
      <c r="J136" s="54">
        <v>45556890</v>
      </c>
      <c r="K136" s="54" t="s">
        <v>63</v>
      </c>
      <c r="L136" s="54">
        <v>1</v>
      </c>
      <c r="M136" s="54"/>
      <c r="N136" s="55"/>
      <c r="O136" s="15" t="s">
        <v>1585</v>
      </c>
      <c r="P136" s="55"/>
    </row>
    <row r="137" spans="1:16" s="58" customFormat="1" ht="94.5" x14ac:dyDescent="0.25">
      <c r="A137" s="54">
        <v>44</v>
      </c>
      <c r="B137" s="55" t="s">
        <v>161</v>
      </c>
      <c r="C137" s="54" t="s">
        <v>164</v>
      </c>
      <c r="D137" s="54" t="s">
        <v>63</v>
      </c>
      <c r="E137" s="55" t="s">
        <v>1586</v>
      </c>
      <c r="F137" s="56">
        <v>46112</v>
      </c>
      <c r="G137" s="18">
        <v>398.02199999999999</v>
      </c>
      <c r="H137" s="54" t="s">
        <v>6</v>
      </c>
      <c r="I137" s="54" t="s">
        <v>1492</v>
      </c>
      <c r="J137" s="54">
        <v>44342307</v>
      </c>
      <c r="K137" s="54" t="s">
        <v>63</v>
      </c>
      <c r="L137" s="54">
        <v>1</v>
      </c>
      <c r="M137" s="54"/>
      <c r="N137" s="55"/>
      <c r="O137" s="15" t="s">
        <v>1587</v>
      </c>
      <c r="P137" s="55"/>
    </row>
    <row r="138" spans="1:16" s="58" customFormat="1" ht="63" x14ac:dyDescent="0.25">
      <c r="A138" s="54">
        <v>45</v>
      </c>
      <c r="B138" s="55" t="s">
        <v>161</v>
      </c>
      <c r="C138" s="54" t="s">
        <v>164</v>
      </c>
      <c r="D138" s="54" t="s">
        <v>63</v>
      </c>
      <c r="E138" s="55" t="s">
        <v>1642</v>
      </c>
      <c r="F138" s="56">
        <v>46113</v>
      </c>
      <c r="G138" s="18">
        <v>689.39499999999998</v>
      </c>
      <c r="H138" s="54" t="s">
        <v>6</v>
      </c>
      <c r="I138" s="54" t="s">
        <v>1492</v>
      </c>
      <c r="J138" s="54" t="s">
        <v>1799</v>
      </c>
      <c r="K138" s="54" t="s">
        <v>63</v>
      </c>
      <c r="L138" s="54">
        <v>1</v>
      </c>
      <c r="M138" s="54"/>
      <c r="N138" s="54"/>
      <c r="O138" s="15" t="s">
        <v>1643</v>
      </c>
      <c r="P138" s="55"/>
    </row>
    <row r="139" spans="1:16" s="58" customFormat="1" ht="63" x14ac:dyDescent="0.25">
      <c r="A139" s="54">
        <v>46</v>
      </c>
      <c r="B139" s="55" t="s">
        <v>161</v>
      </c>
      <c r="C139" s="54" t="s">
        <v>164</v>
      </c>
      <c r="D139" s="54" t="s">
        <v>63</v>
      </c>
      <c r="E139" s="55" t="s">
        <v>1644</v>
      </c>
      <c r="F139" s="56">
        <v>46113</v>
      </c>
      <c r="G139" s="18">
        <v>351.30200000000002</v>
      </c>
      <c r="H139" s="54" t="s">
        <v>6</v>
      </c>
      <c r="I139" s="54" t="s">
        <v>491</v>
      </c>
      <c r="J139" s="54">
        <v>44526603</v>
      </c>
      <c r="K139" s="54" t="s">
        <v>63</v>
      </c>
      <c r="L139" s="54">
        <v>1</v>
      </c>
      <c r="M139" s="54"/>
      <c r="N139" s="54"/>
      <c r="O139" s="15" t="s">
        <v>1645</v>
      </c>
      <c r="P139" s="55"/>
    </row>
    <row r="140" spans="1:16" s="58" customFormat="1" ht="63" x14ac:dyDescent="0.25">
      <c r="A140" s="54">
        <v>47</v>
      </c>
      <c r="B140" s="55" t="s">
        <v>161</v>
      </c>
      <c r="C140" s="54" t="s">
        <v>164</v>
      </c>
      <c r="D140" s="54" t="s">
        <v>63</v>
      </c>
      <c r="E140" s="55" t="s">
        <v>1646</v>
      </c>
      <c r="F140" s="56">
        <v>46114</v>
      </c>
      <c r="G140" s="18">
        <v>244.447</v>
      </c>
      <c r="H140" s="54" t="s">
        <v>6</v>
      </c>
      <c r="I140" s="54" t="s">
        <v>491</v>
      </c>
      <c r="J140" s="54">
        <v>44526603</v>
      </c>
      <c r="K140" s="54" t="s">
        <v>63</v>
      </c>
      <c r="L140" s="54">
        <v>1</v>
      </c>
      <c r="M140" s="54"/>
      <c r="N140" s="54"/>
      <c r="O140" s="15" t="s">
        <v>1647</v>
      </c>
      <c r="P140" s="55"/>
    </row>
    <row r="141" spans="1:16" s="58" customFormat="1" ht="63" x14ac:dyDescent="0.25">
      <c r="A141" s="54">
        <v>48</v>
      </c>
      <c r="B141" s="55" t="s">
        <v>161</v>
      </c>
      <c r="C141" s="54" t="s">
        <v>164</v>
      </c>
      <c r="D141" s="54" t="s">
        <v>63</v>
      </c>
      <c r="E141" s="55" t="s">
        <v>1648</v>
      </c>
      <c r="F141" s="56">
        <v>46115</v>
      </c>
      <c r="G141" s="18">
        <v>298.78399999999999</v>
      </c>
      <c r="H141" s="54" t="s">
        <v>6</v>
      </c>
      <c r="I141" s="54" t="s">
        <v>1255</v>
      </c>
      <c r="J141" s="54" t="s">
        <v>1800</v>
      </c>
      <c r="K141" s="54" t="s">
        <v>63</v>
      </c>
      <c r="L141" s="54">
        <v>1</v>
      </c>
      <c r="M141" s="54"/>
      <c r="N141" s="54"/>
      <c r="O141" s="15" t="s">
        <v>1649</v>
      </c>
      <c r="P141" s="55"/>
    </row>
    <row r="142" spans="1:16" s="58" customFormat="1" ht="94.5" x14ac:dyDescent="0.25">
      <c r="A142" s="54">
        <v>49</v>
      </c>
      <c r="B142" s="55" t="s">
        <v>161</v>
      </c>
      <c r="C142" s="54" t="s">
        <v>164</v>
      </c>
      <c r="D142" s="54" t="s">
        <v>63</v>
      </c>
      <c r="E142" s="55" t="s">
        <v>1650</v>
      </c>
      <c r="F142" s="56">
        <v>46119</v>
      </c>
      <c r="G142" s="18">
        <v>550.13800000000003</v>
      </c>
      <c r="H142" s="54" t="s">
        <v>6</v>
      </c>
      <c r="I142" s="54" t="s">
        <v>1492</v>
      </c>
      <c r="J142" s="54">
        <v>44342307</v>
      </c>
      <c r="K142" s="54" t="s">
        <v>63</v>
      </c>
      <c r="L142" s="54">
        <v>1</v>
      </c>
      <c r="M142" s="54"/>
      <c r="N142" s="54"/>
      <c r="O142" s="15" t="s">
        <v>1651</v>
      </c>
      <c r="P142" s="55"/>
    </row>
    <row r="143" spans="1:16" s="58" customFormat="1" ht="94.5" x14ac:dyDescent="0.25">
      <c r="A143" s="54">
        <v>50</v>
      </c>
      <c r="B143" s="55" t="s">
        <v>161</v>
      </c>
      <c r="C143" s="54" t="s">
        <v>677</v>
      </c>
      <c r="D143" s="54" t="s">
        <v>63</v>
      </c>
      <c r="E143" s="55" t="s">
        <v>1652</v>
      </c>
      <c r="F143" s="56">
        <v>46119</v>
      </c>
      <c r="G143" s="18">
        <v>28630</v>
      </c>
      <c r="H143" s="54" t="s">
        <v>6</v>
      </c>
      <c r="I143" s="54" t="s">
        <v>1822</v>
      </c>
      <c r="J143" s="54">
        <v>40090765</v>
      </c>
      <c r="K143" s="54" t="s">
        <v>63</v>
      </c>
      <c r="L143" s="54">
        <v>1</v>
      </c>
      <c r="M143" s="54"/>
      <c r="N143" s="54"/>
      <c r="O143" s="15" t="s">
        <v>1653</v>
      </c>
      <c r="P143" s="55"/>
    </row>
    <row r="144" spans="1:16" s="58" customFormat="1" ht="94.5" x14ac:dyDescent="0.25">
      <c r="A144" s="54">
        <v>51</v>
      </c>
      <c r="B144" s="55" t="s">
        <v>161</v>
      </c>
      <c r="C144" s="54" t="s">
        <v>164</v>
      </c>
      <c r="D144" s="54" t="s">
        <v>63</v>
      </c>
      <c r="E144" s="55" t="s">
        <v>1654</v>
      </c>
      <c r="F144" s="56">
        <v>46119</v>
      </c>
      <c r="G144" s="18">
        <v>795.29399999999998</v>
      </c>
      <c r="H144" s="54" t="s">
        <v>6</v>
      </c>
      <c r="I144" s="54" t="s">
        <v>1411</v>
      </c>
      <c r="J144" s="54">
        <v>45556890</v>
      </c>
      <c r="K144" s="54" t="s">
        <v>63</v>
      </c>
      <c r="L144" s="54">
        <v>1</v>
      </c>
      <c r="M144" s="54"/>
      <c r="N144" s="54"/>
      <c r="O144" s="15" t="s">
        <v>1655</v>
      </c>
      <c r="P144" s="55"/>
    </row>
    <row r="145" spans="1:16" s="58" customFormat="1" ht="94.5" x14ac:dyDescent="0.25">
      <c r="A145" s="54">
        <v>52</v>
      </c>
      <c r="B145" s="55" t="s">
        <v>161</v>
      </c>
      <c r="C145" s="54" t="s">
        <v>164</v>
      </c>
      <c r="D145" s="54" t="s">
        <v>63</v>
      </c>
      <c r="E145" s="55" t="s">
        <v>1801</v>
      </c>
      <c r="F145" s="56">
        <v>46120</v>
      </c>
      <c r="G145" s="18">
        <v>209.60599999999999</v>
      </c>
      <c r="H145" s="54" t="s">
        <v>6</v>
      </c>
      <c r="I145" s="54" t="s">
        <v>1829</v>
      </c>
      <c r="J145" s="54" t="s">
        <v>1830</v>
      </c>
      <c r="K145" s="54" t="s">
        <v>63</v>
      </c>
      <c r="L145" s="54">
        <v>1</v>
      </c>
      <c r="M145" s="54"/>
      <c r="N145" s="55"/>
      <c r="O145" s="55" t="s">
        <v>1802</v>
      </c>
      <c r="P145" s="55"/>
    </row>
    <row r="146" spans="1:16" s="58" customFormat="1" ht="94.5" x14ac:dyDescent="0.25">
      <c r="A146" s="54">
        <v>53</v>
      </c>
      <c r="B146" s="55" t="s">
        <v>161</v>
      </c>
      <c r="C146" s="54" t="s">
        <v>164</v>
      </c>
      <c r="D146" s="54" t="s">
        <v>63</v>
      </c>
      <c r="E146" s="55" t="s">
        <v>1803</v>
      </c>
      <c r="F146" s="56">
        <v>46122</v>
      </c>
      <c r="G146" s="18">
        <v>228.005</v>
      </c>
      <c r="H146" s="54" t="s">
        <v>6</v>
      </c>
      <c r="I146" s="54" t="s">
        <v>1492</v>
      </c>
      <c r="J146" s="54">
        <v>44342307</v>
      </c>
      <c r="K146" s="54" t="s">
        <v>63</v>
      </c>
      <c r="L146" s="54">
        <v>1</v>
      </c>
      <c r="M146" s="54"/>
      <c r="N146" s="55"/>
      <c r="O146" s="55" t="s">
        <v>1804</v>
      </c>
      <c r="P146" s="55"/>
    </row>
    <row r="147" spans="1:16" s="58" customFormat="1" ht="78.75" x14ac:dyDescent="0.25">
      <c r="A147" s="54">
        <v>54</v>
      </c>
      <c r="B147" s="55" t="s">
        <v>161</v>
      </c>
      <c r="C147" s="54" t="s">
        <v>164</v>
      </c>
      <c r="D147" s="54" t="s">
        <v>63</v>
      </c>
      <c r="E147" s="55" t="s">
        <v>1805</v>
      </c>
      <c r="F147" s="56">
        <v>46122</v>
      </c>
      <c r="G147" s="18">
        <v>200</v>
      </c>
      <c r="H147" s="54" t="s">
        <v>6</v>
      </c>
      <c r="I147" s="54" t="s">
        <v>982</v>
      </c>
      <c r="J147" s="54">
        <v>41588819</v>
      </c>
      <c r="K147" s="54" t="s">
        <v>63</v>
      </c>
      <c r="L147" s="54">
        <v>1</v>
      </c>
      <c r="M147" s="54"/>
      <c r="N147" s="55"/>
      <c r="O147" s="55" t="s">
        <v>1806</v>
      </c>
      <c r="P147" s="55"/>
    </row>
    <row r="148" spans="1:16" s="58" customFormat="1" ht="94.5" x14ac:dyDescent="0.25">
      <c r="A148" s="54">
        <v>55</v>
      </c>
      <c r="B148" s="55" t="s">
        <v>161</v>
      </c>
      <c r="C148" s="54" t="s">
        <v>164</v>
      </c>
      <c r="D148" s="54" t="s">
        <v>63</v>
      </c>
      <c r="E148" s="55" t="s">
        <v>1807</v>
      </c>
      <c r="F148" s="56">
        <v>46126</v>
      </c>
      <c r="G148" s="18">
        <v>476.84500000000003</v>
      </c>
      <c r="H148" s="54" t="s">
        <v>6</v>
      </c>
      <c r="I148" s="54" t="s">
        <v>1899</v>
      </c>
      <c r="J148" s="54">
        <v>45500942</v>
      </c>
      <c r="K148" s="54" t="s">
        <v>63</v>
      </c>
      <c r="L148" s="54">
        <v>1</v>
      </c>
      <c r="M148" s="54"/>
      <c r="N148" s="55"/>
      <c r="O148" s="55" t="s">
        <v>1808</v>
      </c>
      <c r="P148" s="55"/>
    </row>
    <row r="149" spans="1:16" s="58" customFormat="1" ht="94.5" x14ac:dyDescent="0.25">
      <c r="A149" s="54">
        <v>56</v>
      </c>
      <c r="B149" s="55" t="s">
        <v>161</v>
      </c>
      <c r="C149" s="54" t="s">
        <v>164</v>
      </c>
      <c r="D149" s="54" t="s">
        <v>63</v>
      </c>
      <c r="E149" s="55" t="s">
        <v>1831</v>
      </c>
      <c r="F149" s="56">
        <v>46127</v>
      </c>
      <c r="G149" s="18">
        <v>414.42099999999999</v>
      </c>
      <c r="H149" s="54" t="s">
        <v>6</v>
      </c>
      <c r="I149" s="54" t="s">
        <v>1899</v>
      </c>
      <c r="J149" s="54">
        <v>45500942</v>
      </c>
      <c r="K149" s="54" t="s">
        <v>63</v>
      </c>
      <c r="L149" s="54">
        <v>1</v>
      </c>
      <c r="M149" s="54"/>
      <c r="N149" s="54"/>
      <c r="O149" s="55" t="s">
        <v>1832</v>
      </c>
      <c r="P149" s="55"/>
    </row>
    <row r="150" spans="1:16" s="58" customFormat="1" ht="94.5" x14ac:dyDescent="0.25">
      <c r="A150" s="54">
        <v>57</v>
      </c>
      <c r="B150" s="55" t="s">
        <v>161</v>
      </c>
      <c r="C150" s="54" t="s">
        <v>164</v>
      </c>
      <c r="D150" s="54" t="s">
        <v>63</v>
      </c>
      <c r="E150" s="55" t="s">
        <v>1833</v>
      </c>
      <c r="F150" s="56">
        <v>46127</v>
      </c>
      <c r="G150" s="18">
        <v>1285.5820000000001</v>
      </c>
      <c r="H150" s="54" t="s">
        <v>6</v>
      </c>
      <c r="I150" s="54" t="s">
        <v>1492</v>
      </c>
      <c r="J150" s="54">
        <v>44342307</v>
      </c>
      <c r="K150" s="54" t="s">
        <v>63</v>
      </c>
      <c r="L150" s="54">
        <v>1</v>
      </c>
      <c r="M150" s="54"/>
      <c r="N150" s="54"/>
      <c r="O150" s="55" t="s">
        <v>1834</v>
      </c>
      <c r="P150" s="55"/>
    </row>
    <row r="151" spans="1:16" s="58" customFormat="1" ht="94.5" x14ac:dyDescent="0.25">
      <c r="A151" s="54">
        <v>58</v>
      </c>
      <c r="B151" s="55" t="s">
        <v>161</v>
      </c>
      <c r="C151" s="54" t="s">
        <v>164</v>
      </c>
      <c r="D151" s="54" t="s">
        <v>63</v>
      </c>
      <c r="E151" s="55" t="s">
        <v>1835</v>
      </c>
      <c r="F151" s="56">
        <v>46129</v>
      </c>
      <c r="G151" s="18">
        <v>994.15599999999995</v>
      </c>
      <c r="H151" s="54" t="s">
        <v>6</v>
      </c>
      <c r="I151" s="54" t="s">
        <v>1829</v>
      </c>
      <c r="J151" s="54">
        <v>2812402637</v>
      </c>
      <c r="K151" s="54" t="s">
        <v>63</v>
      </c>
      <c r="L151" s="54">
        <v>1</v>
      </c>
      <c r="M151" s="54"/>
      <c r="N151" s="54"/>
      <c r="O151" s="55" t="s">
        <v>2011</v>
      </c>
      <c r="P151" s="55"/>
    </row>
    <row r="152" spans="1:16" s="58" customFormat="1" ht="94.5" x14ac:dyDescent="0.25">
      <c r="A152" s="54">
        <v>59</v>
      </c>
      <c r="B152" s="55" t="s">
        <v>161</v>
      </c>
      <c r="C152" s="54" t="s">
        <v>677</v>
      </c>
      <c r="D152" s="54" t="s">
        <v>63</v>
      </c>
      <c r="E152" s="55" t="s">
        <v>1901</v>
      </c>
      <c r="F152" s="56">
        <v>46134</v>
      </c>
      <c r="G152" s="18">
        <v>25600</v>
      </c>
      <c r="H152" s="54" t="s">
        <v>6</v>
      </c>
      <c r="I152" s="54" t="s">
        <v>2031</v>
      </c>
      <c r="J152" s="54">
        <v>39484698</v>
      </c>
      <c r="K152" s="54" t="s">
        <v>63</v>
      </c>
      <c r="L152" s="54">
        <v>1</v>
      </c>
      <c r="M152" s="54"/>
      <c r="N152" s="55"/>
      <c r="O152" s="55" t="s">
        <v>1902</v>
      </c>
      <c r="P152" s="55"/>
    </row>
    <row r="153" spans="1:16" s="58" customFormat="1" ht="94.5" x14ac:dyDescent="0.25">
      <c r="A153" s="54">
        <v>60</v>
      </c>
      <c r="B153" s="55" t="s">
        <v>161</v>
      </c>
      <c r="C153" s="54" t="s">
        <v>164</v>
      </c>
      <c r="D153" s="54" t="s">
        <v>63</v>
      </c>
      <c r="E153" s="55" t="s">
        <v>1903</v>
      </c>
      <c r="F153" s="56">
        <v>46135</v>
      </c>
      <c r="G153" s="18">
        <v>744.63099999999997</v>
      </c>
      <c r="H153" s="54" t="s">
        <v>6</v>
      </c>
      <c r="I153" s="54" t="s">
        <v>1829</v>
      </c>
      <c r="J153" s="54">
        <v>2812402637</v>
      </c>
      <c r="K153" s="54" t="s">
        <v>63</v>
      </c>
      <c r="L153" s="54">
        <v>1</v>
      </c>
      <c r="M153" s="54"/>
      <c r="N153" s="55"/>
      <c r="O153" s="55" t="s">
        <v>1904</v>
      </c>
      <c r="P153" s="55"/>
    </row>
    <row r="154" spans="1:16" s="58" customFormat="1" ht="78.75" x14ac:dyDescent="0.25">
      <c r="A154" s="54">
        <v>61</v>
      </c>
      <c r="B154" s="55" t="s">
        <v>161</v>
      </c>
      <c r="C154" s="54" t="s">
        <v>677</v>
      </c>
      <c r="D154" s="54" t="s">
        <v>63</v>
      </c>
      <c r="E154" s="55" t="s">
        <v>1905</v>
      </c>
      <c r="F154" s="56">
        <v>46140</v>
      </c>
      <c r="G154" s="18">
        <v>580</v>
      </c>
      <c r="H154" s="54" t="s">
        <v>6</v>
      </c>
      <c r="I154" s="54" t="s">
        <v>982</v>
      </c>
      <c r="J154" s="54">
        <v>41588819</v>
      </c>
      <c r="K154" s="54" t="s">
        <v>63</v>
      </c>
      <c r="L154" s="54">
        <v>1</v>
      </c>
      <c r="M154" s="54"/>
      <c r="N154" s="55"/>
      <c r="O154" s="55" t="s">
        <v>1906</v>
      </c>
      <c r="P154" s="55"/>
    </row>
    <row r="155" spans="1:16" s="58" customFormat="1" ht="96" customHeight="1" x14ac:dyDescent="0.25">
      <c r="A155" s="54">
        <v>62</v>
      </c>
      <c r="B155" s="55" t="s">
        <v>161</v>
      </c>
      <c r="C155" s="54" t="s">
        <v>164</v>
      </c>
      <c r="D155" s="54" t="s">
        <v>63</v>
      </c>
      <c r="E155" s="55" t="s">
        <v>1900</v>
      </c>
      <c r="F155" s="56">
        <v>46153</v>
      </c>
      <c r="G155" s="18">
        <v>1273.201</v>
      </c>
      <c r="H155" s="54" t="s">
        <v>6</v>
      </c>
      <c r="I155" s="54" t="s">
        <v>530</v>
      </c>
      <c r="J155" s="54">
        <v>42571607</v>
      </c>
      <c r="K155" s="54" t="s">
        <v>63</v>
      </c>
      <c r="L155" s="54">
        <v>1</v>
      </c>
      <c r="M155" s="54"/>
      <c r="N155" s="54"/>
      <c r="O155" s="55" t="s">
        <v>2012</v>
      </c>
      <c r="P155" s="55"/>
    </row>
    <row r="156" spans="1:16" s="58" customFormat="1" ht="98.45" customHeight="1" x14ac:dyDescent="0.25">
      <c r="A156" s="54">
        <v>63</v>
      </c>
      <c r="B156" s="55" t="s">
        <v>161</v>
      </c>
      <c r="C156" s="54" t="s">
        <v>164</v>
      </c>
      <c r="D156" s="54" t="s">
        <v>63</v>
      </c>
      <c r="E156" s="55" t="s">
        <v>2080</v>
      </c>
      <c r="F156" s="56">
        <v>46155</v>
      </c>
      <c r="G156" s="18">
        <v>951.70100000000002</v>
      </c>
      <c r="H156" s="54" t="s">
        <v>6</v>
      </c>
      <c r="I156" s="54" t="s">
        <v>2196</v>
      </c>
      <c r="J156" s="54">
        <v>44013066</v>
      </c>
      <c r="K156" s="54" t="s">
        <v>63</v>
      </c>
      <c r="L156" s="54">
        <v>1</v>
      </c>
      <c r="M156" s="54"/>
      <c r="N156" s="54"/>
      <c r="O156" s="55" t="s">
        <v>2081</v>
      </c>
      <c r="P156" s="55"/>
    </row>
    <row r="157" spans="1:16" s="58" customFormat="1" ht="99.6" customHeight="1" x14ac:dyDescent="0.25">
      <c r="A157" s="54">
        <v>64</v>
      </c>
      <c r="B157" s="55" t="s">
        <v>161</v>
      </c>
      <c r="C157" s="54" t="s">
        <v>164</v>
      </c>
      <c r="D157" s="54" t="s">
        <v>63</v>
      </c>
      <c r="E157" s="55" t="s">
        <v>2082</v>
      </c>
      <c r="F157" s="56">
        <v>46155</v>
      </c>
      <c r="G157" s="18">
        <v>798.89300000000003</v>
      </c>
      <c r="H157" s="54" t="s">
        <v>6</v>
      </c>
      <c r="I157" s="54" t="s">
        <v>2196</v>
      </c>
      <c r="J157" s="54">
        <v>44013066</v>
      </c>
      <c r="K157" s="54" t="s">
        <v>63</v>
      </c>
      <c r="L157" s="54">
        <v>1</v>
      </c>
      <c r="M157" s="54"/>
      <c r="N157" s="54"/>
      <c r="O157" s="55" t="s">
        <v>2083</v>
      </c>
      <c r="P157" s="55"/>
    </row>
    <row r="158" spans="1:16" s="58" customFormat="1" ht="99.6" customHeight="1" x14ac:dyDescent="0.25">
      <c r="A158" s="54">
        <v>65</v>
      </c>
      <c r="B158" s="55" t="s">
        <v>161</v>
      </c>
      <c r="C158" s="54" t="s">
        <v>164</v>
      </c>
      <c r="D158" s="54" t="s">
        <v>63</v>
      </c>
      <c r="E158" s="55" t="s">
        <v>2084</v>
      </c>
      <c r="F158" s="56">
        <v>46170</v>
      </c>
      <c r="G158" s="18">
        <v>961.06700000000001</v>
      </c>
      <c r="H158" s="54" t="s">
        <v>6</v>
      </c>
      <c r="I158" s="54" t="s">
        <v>530</v>
      </c>
      <c r="J158" s="54">
        <v>42571607</v>
      </c>
      <c r="K158" s="54" t="s">
        <v>63</v>
      </c>
      <c r="L158" s="54">
        <v>1</v>
      </c>
      <c r="M158" s="54"/>
      <c r="N158" s="54"/>
      <c r="O158" s="55" t="s">
        <v>2220</v>
      </c>
      <c r="P158" s="55"/>
    </row>
    <row r="159" spans="1:16" s="58" customFormat="1" ht="99.6" customHeight="1" x14ac:dyDescent="0.25">
      <c r="A159" s="54">
        <v>66</v>
      </c>
      <c r="B159" s="55" t="s">
        <v>161</v>
      </c>
      <c r="C159" s="54" t="s">
        <v>164</v>
      </c>
      <c r="D159" s="54" t="s">
        <v>63</v>
      </c>
      <c r="E159" s="55" t="s">
        <v>2178</v>
      </c>
      <c r="F159" s="56">
        <v>46162</v>
      </c>
      <c r="G159" s="18">
        <v>487.226</v>
      </c>
      <c r="H159" s="54" t="s">
        <v>6</v>
      </c>
      <c r="I159" s="54" t="s">
        <v>491</v>
      </c>
      <c r="J159" s="54">
        <v>44526603</v>
      </c>
      <c r="K159" s="54" t="s">
        <v>63</v>
      </c>
      <c r="L159" s="54">
        <v>1</v>
      </c>
      <c r="M159" s="54"/>
      <c r="N159" s="54"/>
      <c r="O159" s="55" t="s">
        <v>2179</v>
      </c>
      <c r="P159" s="55"/>
    </row>
    <row r="160" spans="1:16" s="58" customFormat="1" ht="99.6" customHeight="1" x14ac:dyDescent="0.25">
      <c r="A160" s="54">
        <v>67</v>
      </c>
      <c r="B160" s="55" t="s">
        <v>161</v>
      </c>
      <c r="C160" s="54" t="s">
        <v>164</v>
      </c>
      <c r="D160" s="54" t="s">
        <v>63</v>
      </c>
      <c r="E160" s="55" t="s">
        <v>2180</v>
      </c>
      <c r="F160" s="56">
        <v>46163</v>
      </c>
      <c r="G160" s="18">
        <v>649.01300000000003</v>
      </c>
      <c r="H160" s="54" t="s">
        <v>6</v>
      </c>
      <c r="I160" s="54" t="s">
        <v>1899</v>
      </c>
      <c r="J160" s="54">
        <v>45500942</v>
      </c>
      <c r="K160" s="54" t="s">
        <v>63</v>
      </c>
      <c r="L160" s="54">
        <v>1</v>
      </c>
      <c r="M160" s="54"/>
      <c r="N160" s="54"/>
      <c r="O160" s="55" t="s">
        <v>2181</v>
      </c>
      <c r="P160" s="55"/>
    </row>
    <row r="161" spans="1:16" s="58" customFormat="1" ht="99.6" customHeight="1" x14ac:dyDescent="0.25">
      <c r="A161" s="54">
        <v>68</v>
      </c>
      <c r="B161" s="55" t="s">
        <v>161</v>
      </c>
      <c r="C161" s="54" t="s">
        <v>164</v>
      </c>
      <c r="D161" s="54" t="s">
        <v>63</v>
      </c>
      <c r="E161" s="55" t="s">
        <v>2182</v>
      </c>
      <c r="F161" s="56">
        <v>46182</v>
      </c>
      <c r="G161" s="18">
        <v>687.13599999999997</v>
      </c>
      <c r="H161" s="54" t="s">
        <v>6</v>
      </c>
      <c r="I161" s="54" t="s">
        <v>491</v>
      </c>
      <c r="J161" s="54">
        <v>44526603</v>
      </c>
      <c r="K161" s="54" t="s">
        <v>63</v>
      </c>
      <c r="L161" s="54">
        <v>1</v>
      </c>
      <c r="M161" s="54"/>
      <c r="N161" s="54"/>
      <c r="O161" s="55" t="s">
        <v>2297</v>
      </c>
      <c r="P161" s="55"/>
    </row>
    <row r="162" spans="1:16" s="58" customFormat="1" ht="114" customHeight="1" x14ac:dyDescent="0.25">
      <c r="A162" s="54">
        <v>69</v>
      </c>
      <c r="B162" s="55" t="s">
        <v>161</v>
      </c>
      <c r="C162" s="54" t="s">
        <v>164</v>
      </c>
      <c r="D162" s="54" t="s">
        <v>63</v>
      </c>
      <c r="E162" s="55" t="s">
        <v>2183</v>
      </c>
      <c r="F162" s="56">
        <v>46164</v>
      </c>
      <c r="G162" s="18">
        <v>200</v>
      </c>
      <c r="H162" s="54" t="s">
        <v>6</v>
      </c>
      <c r="I162" s="54" t="s">
        <v>982</v>
      </c>
      <c r="J162" s="54">
        <v>41588819</v>
      </c>
      <c r="K162" s="54" t="s">
        <v>63</v>
      </c>
      <c r="L162" s="54">
        <v>1</v>
      </c>
      <c r="M162" s="54"/>
      <c r="N162" s="54"/>
      <c r="O162" s="55" t="s">
        <v>2184</v>
      </c>
      <c r="P162" s="55"/>
    </row>
    <row r="163" spans="1:16" s="58" customFormat="1" ht="84.6" customHeight="1" x14ac:dyDescent="0.25">
      <c r="A163" s="54">
        <v>70</v>
      </c>
      <c r="B163" s="55" t="s">
        <v>161</v>
      </c>
      <c r="C163" s="54" t="s">
        <v>164</v>
      </c>
      <c r="D163" s="54" t="s">
        <v>63</v>
      </c>
      <c r="E163" s="55" t="s">
        <v>2221</v>
      </c>
      <c r="F163" s="56">
        <v>46169</v>
      </c>
      <c r="G163" s="18">
        <v>1497.6559999999999</v>
      </c>
      <c r="H163" s="54" t="s">
        <v>6</v>
      </c>
      <c r="I163" s="54" t="s">
        <v>2196</v>
      </c>
      <c r="J163" s="54">
        <v>44013066</v>
      </c>
      <c r="K163" s="54" t="s">
        <v>63</v>
      </c>
      <c r="L163" s="54">
        <v>1</v>
      </c>
      <c r="M163" s="54"/>
      <c r="N163" s="54"/>
      <c r="O163" s="55" t="s">
        <v>2222</v>
      </c>
      <c r="P163" s="55"/>
    </row>
    <row r="164" spans="1:16" s="58" customFormat="1" ht="84.6" customHeight="1" x14ac:dyDescent="0.25">
      <c r="A164" s="54">
        <v>71</v>
      </c>
      <c r="B164" s="55" t="s">
        <v>161</v>
      </c>
      <c r="C164" s="54" t="s">
        <v>164</v>
      </c>
      <c r="D164" s="54" t="s">
        <v>63</v>
      </c>
      <c r="E164" s="55" t="s">
        <v>2387</v>
      </c>
      <c r="F164" s="56">
        <v>46190</v>
      </c>
      <c r="G164" s="18">
        <v>201.99600000000001</v>
      </c>
      <c r="H164" s="54" t="s">
        <v>6</v>
      </c>
      <c r="I164" s="54" t="s">
        <v>378</v>
      </c>
      <c r="J164" s="54">
        <v>43699625</v>
      </c>
      <c r="K164" s="54" t="s">
        <v>63</v>
      </c>
      <c r="L164" s="54">
        <v>1</v>
      </c>
      <c r="M164" s="54"/>
      <c r="N164" s="54"/>
      <c r="O164" s="55" t="s">
        <v>2388</v>
      </c>
      <c r="P164" s="55"/>
    </row>
    <row r="165" spans="1:16" s="58" customFormat="1" ht="84.6" customHeight="1" x14ac:dyDescent="0.25">
      <c r="A165" s="54">
        <v>72</v>
      </c>
      <c r="B165" s="55" t="s">
        <v>161</v>
      </c>
      <c r="C165" s="54" t="s">
        <v>164</v>
      </c>
      <c r="D165" s="54" t="s">
        <v>63</v>
      </c>
      <c r="E165" s="55" t="s">
        <v>2389</v>
      </c>
      <c r="F165" s="56">
        <v>46190</v>
      </c>
      <c r="G165" s="18">
        <v>421.86200000000002</v>
      </c>
      <c r="H165" s="54" t="s">
        <v>6</v>
      </c>
      <c r="I165" s="54" t="s">
        <v>1899</v>
      </c>
      <c r="J165" s="54">
        <v>45500942</v>
      </c>
      <c r="K165" s="54" t="s">
        <v>63</v>
      </c>
      <c r="L165" s="54">
        <v>1</v>
      </c>
      <c r="M165" s="54"/>
      <c r="N165" s="54"/>
      <c r="O165" s="55" t="s">
        <v>2390</v>
      </c>
      <c r="P165" s="55"/>
    </row>
    <row r="166" spans="1:16" s="58" customFormat="1" ht="84.6" customHeight="1" x14ac:dyDescent="0.25">
      <c r="A166" s="54">
        <v>73</v>
      </c>
      <c r="B166" s="55" t="s">
        <v>161</v>
      </c>
      <c r="C166" s="54" t="s">
        <v>164</v>
      </c>
      <c r="D166" s="54" t="s">
        <v>63</v>
      </c>
      <c r="E166" s="55" t="s">
        <v>2391</v>
      </c>
      <c r="F166" s="56">
        <v>46191</v>
      </c>
      <c r="G166" s="18">
        <v>309.13099999999997</v>
      </c>
      <c r="H166" s="54" t="s">
        <v>6</v>
      </c>
      <c r="I166" s="54" t="s">
        <v>1899</v>
      </c>
      <c r="J166" s="54">
        <v>45500942</v>
      </c>
      <c r="K166" s="54" t="s">
        <v>63</v>
      </c>
      <c r="L166" s="54">
        <v>1</v>
      </c>
      <c r="M166" s="54"/>
      <c r="N166" s="54"/>
      <c r="O166" s="55" t="s">
        <v>2392</v>
      </c>
      <c r="P166" s="55"/>
    </row>
    <row r="167" spans="1:16" s="58" customFormat="1" ht="84.6" customHeight="1" x14ac:dyDescent="0.25">
      <c r="A167" s="54">
        <v>74</v>
      </c>
      <c r="B167" s="55" t="s">
        <v>161</v>
      </c>
      <c r="C167" s="54" t="s">
        <v>677</v>
      </c>
      <c r="D167" s="54" t="s">
        <v>63</v>
      </c>
      <c r="E167" s="55" t="s">
        <v>1905</v>
      </c>
      <c r="F167" s="56">
        <v>46202</v>
      </c>
      <c r="G167" s="18">
        <v>365.48219999999998</v>
      </c>
      <c r="H167" s="54" t="s">
        <v>6</v>
      </c>
      <c r="I167" s="54" t="s">
        <v>982</v>
      </c>
      <c r="J167" s="54">
        <v>41588819</v>
      </c>
      <c r="K167" s="54" t="s">
        <v>63</v>
      </c>
      <c r="L167" s="54">
        <v>1</v>
      </c>
      <c r="M167" s="54"/>
      <c r="N167" s="54"/>
      <c r="O167" s="55" t="s">
        <v>2435</v>
      </c>
      <c r="P167" s="55"/>
    </row>
    <row r="168" spans="1:16" s="58" customFormat="1" ht="100.9" customHeight="1" x14ac:dyDescent="0.25">
      <c r="A168" s="54">
        <v>75</v>
      </c>
      <c r="B168" s="55" t="s">
        <v>161</v>
      </c>
      <c r="C168" s="54" t="s">
        <v>164</v>
      </c>
      <c r="D168" s="54" t="s">
        <v>63</v>
      </c>
      <c r="E168" s="55" t="s">
        <v>2436</v>
      </c>
      <c r="F168" s="56">
        <v>46202</v>
      </c>
      <c r="G168" s="18">
        <v>781.19399999999996</v>
      </c>
      <c r="H168" s="54" t="s">
        <v>6</v>
      </c>
      <c r="I168" s="54" t="s">
        <v>875</v>
      </c>
      <c r="J168" s="54">
        <v>44040660</v>
      </c>
      <c r="K168" s="54" t="s">
        <v>63</v>
      </c>
      <c r="L168" s="54">
        <v>1</v>
      </c>
      <c r="M168" s="54"/>
      <c r="N168" s="54"/>
      <c r="O168" s="55" t="s">
        <v>2437</v>
      </c>
      <c r="P168" s="55"/>
    </row>
    <row r="169" spans="1:16" s="58" customFormat="1" ht="96.6" customHeight="1" x14ac:dyDescent="0.25">
      <c r="A169" s="54">
        <v>76</v>
      </c>
      <c r="B169" s="55" t="s">
        <v>161</v>
      </c>
      <c r="C169" s="54" t="s">
        <v>164</v>
      </c>
      <c r="D169" s="54" t="s">
        <v>63</v>
      </c>
      <c r="E169" s="55" t="s">
        <v>2438</v>
      </c>
      <c r="F169" s="56">
        <v>46203</v>
      </c>
      <c r="G169" s="18">
        <v>1151.8969999999999</v>
      </c>
      <c r="H169" s="54" t="s">
        <v>6</v>
      </c>
      <c r="I169" s="54" t="s">
        <v>875</v>
      </c>
      <c r="J169" s="54">
        <v>44040660</v>
      </c>
      <c r="K169" s="54" t="s">
        <v>63</v>
      </c>
      <c r="L169" s="54">
        <v>1</v>
      </c>
      <c r="M169" s="54"/>
      <c r="N169" s="54"/>
      <c r="O169" s="55" t="s">
        <v>2439</v>
      </c>
      <c r="P169" s="55"/>
    </row>
    <row r="170" spans="1:16" s="58" customFormat="1" ht="99" customHeight="1" x14ac:dyDescent="0.25">
      <c r="A170" s="54">
        <v>77</v>
      </c>
      <c r="B170" s="55" t="s">
        <v>161</v>
      </c>
      <c r="C170" s="54" t="s">
        <v>164</v>
      </c>
      <c r="D170" s="54" t="s">
        <v>63</v>
      </c>
      <c r="E170" s="55" t="s">
        <v>2440</v>
      </c>
      <c r="F170" s="56">
        <v>46203</v>
      </c>
      <c r="G170" s="18">
        <v>1576.67283</v>
      </c>
      <c r="H170" s="54" t="s">
        <v>6</v>
      </c>
      <c r="I170" s="54" t="s">
        <v>378</v>
      </c>
      <c r="J170" s="54">
        <v>43699625</v>
      </c>
      <c r="K170" s="54"/>
      <c r="L170" s="54"/>
      <c r="M170" s="54"/>
      <c r="N170" s="54"/>
      <c r="O170" s="55" t="s">
        <v>2441</v>
      </c>
      <c r="P170" s="55"/>
    </row>
    <row r="171" spans="1:16" s="58" customFormat="1" ht="78.75" x14ac:dyDescent="0.25">
      <c r="A171" s="54">
        <v>78</v>
      </c>
      <c r="B171" s="55" t="s">
        <v>499</v>
      </c>
      <c r="C171" s="54" t="s">
        <v>500</v>
      </c>
      <c r="D171" s="54" t="s">
        <v>63</v>
      </c>
      <c r="E171" s="55" t="s">
        <v>501</v>
      </c>
      <c r="F171" s="56">
        <v>46045</v>
      </c>
      <c r="G171" s="18">
        <v>430.16800000000001</v>
      </c>
      <c r="H171" s="54" t="s">
        <v>6</v>
      </c>
      <c r="I171" s="54" t="s">
        <v>532</v>
      </c>
      <c r="J171" s="54">
        <v>30073882</v>
      </c>
      <c r="K171" s="54" t="s">
        <v>63</v>
      </c>
      <c r="L171" s="54">
        <v>1</v>
      </c>
      <c r="M171" s="54"/>
      <c r="N171" s="54"/>
      <c r="O171" s="15" t="s">
        <v>502</v>
      </c>
      <c r="P171" s="72"/>
    </row>
    <row r="172" spans="1:16" s="58" customFormat="1" ht="94.9" customHeight="1" x14ac:dyDescent="0.25">
      <c r="A172" s="54">
        <v>79</v>
      </c>
      <c r="B172" s="55" t="s">
        <v>499</v>
      </c>
      <c r="C172" s="54" t="s">
        <v>172</v>
      </c>
      <c r="D172" s="54" t="s">
        <v>484</v>
      </c>
      <c r="E172" s="55" t="s">
        <v>653</v>
      </c>
      <c r="F172" s="56">
        <v>46050</v>
      </c>
      <c r="G172" s="18">
        <v>11706.683000000001</v>
      </c>
      <c r="H172" s="54" t="s">
        <v>6</v>
      </c>
      <c r="I172" s="54" t="s">
        <v>984</v>
      </c>
      <c r="J172" s="54">
        <v>36112630</v>
      </c>
      <c r="K172" s="54" t="s">
        <v>484</v>
      </c>
      <c r="L172" s="54">
        <v>1</v>
      </c>
      <c r="M172" s="54"/>
      <c r="N172" s="54"/>
      <c r="O172" s="15" t="s">
        <v>654</v>
      </c>
      <c r="P172" s="72"/>
    </row>
    <row r="173" spans="1:16" s="58" customFormat="1" ht="94.9" customHeight="1" x14ac:dyDescent="0.25">
      <c r="A173" s="54">
        <v>80</v>
      </c>
      <c r="B173" s="55" t="s">
        <v>499</v>
      </c>
      <c r="C173" s="54" t="s">
        <v>172</v>
      </c>
      <c r="D173" s="54" t="s">
        <v>484</v>
      </c>
      <c r="E173" s="55" t="s">
        <v>874</v>
      </c>
      <c r="F173" s="56">
        <v>46056</v>
      </c>
      <c r="G173" s="18">
        <v>279.92099999999999</v>
      </c>
      <c r="H173" s="54" t="s">
        <v>6</v>
      </c>
      <c r="I173" s="54" t="s">
        <v>873</v>
      </c>
      <c r="J173" s="54">
        <v>37902434</v>
      </c>
      <c r="K173" s="54" t="s">
        <v>484</v>
      </c>
      <c r="L173" s="54">
        <v>1</v>
      </c>
      <c r="M173" s="54"/>
      <c r="N173" s="54"/>
      <c r="O173" s="15" t="s">
        <v>841</v>
      </c>
      <c r="P173" s="72"/>
    </row>
    <row r="174" spans="1:16" s="58" customFormat="1" ht="116.45" customHeight="1" x14ac:dyDescent="0.25">
      <c r="A174" s="54">
        <v>81</v>
      </c>
      <c r="B174" s="55" t="s">
        <v>499</v>
      </c>
      <c r="C174" s="54" t="s">
        <v>172</v>
      </c>
      <c r="D174" s="54" t="s">
        <v>484</v>
      </c>
      <c r="E174" s="55" t="s">
        <v>652</v>
      </c>
      <c r="F174" s="56">
        <v>46073</v>
      </c>
      <c r="G174" s="18">
        <v>18148.446</v>
      </c>
      <c r="H174" s="54" t="s">
        <v>6</v>
      </c>
      <c r="I174" s="54" t="s">
        <v>1396</v>
      </c>
      <c r="J174" s="54">
        <v>42844123</v>
      </c>
      <c r="K174" s="54" t="s">
        <v>484</v>
      </c>
      <c r="L174" s="54">
        <v>1</v>
      </c>
      <c r="M174" s="54"/>
      <c r="N174" s="54"/>
      <c r="O174" s="15" t="s">
        <v>1091</v>
      </c>
      <c r="P174" s="72"/>
    </row>
    <row r="175" spans="1:16" s="58" customFormat="1" ht="97.15" customHeight="1" x14ac:dyDescent="0.25">
      <c r="A175" s="54">
        <v>82</v>
      </c>
      <c r="B175" s="55" t="s">
        <v>499</v>
      </c>
      <c r="C175" s="54" t="s">
        <v>164</v>
      </c>
      <c r="D175" s="54" t="s">
        <v>484</v>
      </c>
      <c r="E175" s="55" t="s">
        <v>1284</v>
      </c>
      <c r="F175" s="56">
        <v>46085</v>
      </c>
      <c r="G175" s="18">
        <v>326.66000000000003</v>
      </c>
      <c r="H175" s="54" t="s">
        <v>6</v>
      </c>
      <c r="I175" s="54" t="s">
        <v>1304</v>
      </c>
      <c r="J175" s="54">
        <v>3141101325</v>
      </c>
      <c r="K175" s="54" t="s">
        <v>484</v>
      </c>
      <c r="L175" s="54">
        <v>1</v>
      </c>
      <c r="M175" s="54"/>
      <c r="N175" s="54"/>
      <c r="O175" s="15" t="s">
        <v>1285</v>
      </c>
      <c r="P175" s="72"/>
    </row>
    <row r="176" spans="1:16" s="58" customFormat="1" ht="94.5" x14ac:dyDescent="0.25">
      <c r="A176" s="54">
        <v>83</v>
      </c>
      <c r="B176" s="55" t="s">
        <v>499</v>
      </c>
      <c r="C176" s="54" t="s">
        <v>172</v>
      </c>
      <c r="D176" s="54" t="s">
        <v>484</v>
      </c>
      <c r="E176" s="55" t="s">
        <v>1705</v>
      </c>
      <c r="F176" s="56">
        <v>46098</v>
      </c>
      <c r="G176" s="18">
        <v>998.28499999999997</v>
      </c>
      <c r="H176" s="54" t="s">
        <v>6</v>
      </c>
      <c r="I176" s="54" t="s">
        <v>1409</v>
      </c>
      <c r="J176" s="54">
        <v>45601843</v>
      </c>
      <c r="K176" s="54" t="s">
        <v>484</v>
      </c>
      <c r="L176" s="54">
        <v>1</v>
      </c>
      <c r="M176" s="54"/>
      <c r="N176" s="55"/>
      <c r="O176" s="15" t="s">
        <v>1397</v>
      </c>
      <c r="P176" s="72"/>
    </row>
    <row r="177" spans="1:16" s="58" customFormat="1" ht="94.5" x14ac:dyDescent="0.25">
      <c r="A177" s="54">
        <v>84</v>
      </c>
      <c r="B177" s="55" t="s">
        <v>499</v>
      </c>
      <c r="C177" s="54" t="s">
        <v>172</v>
      </c>
      <c r="D177" s="54" t="s">
        <v>484</v>
      </c>
      <c r="E177" s="55" t="s">
        <v>1706</v>
      </c>
      <c r="F177" s="56">
        <v>46105</v>
      </c>
      <c r="G177" s="18">
        <v>1150.3499999999999</v>
      </c>
      <c r="H177" s="54" t="s">
        <v>6</v>
      </c>
      <c r="I177" s="54" t="s">
        <v>1409</v>
      </c>
      <c r="J177" s="54">
        <v>45601843</v>
      </c>
      <c r="K177" s="54" t="s">
        <v>484</v>
      </c>
      <c r="L177" s="54">
        <v>1</v>
      </c>
      <c r="M177" s="54"/>
      <c r="N177" s="54"/>
      <c r="O177" s="15" t="s">
        <v>1493</v>
      </c>
      <c r="P177" s="72"/>
    </row>
    <row r="178" spans="1:16" s="58" customFormat="1" ht="78.599999999999994" customHeight="1" x14ac:dyDescent="0.25">
      <c r="A178" s="54">
        <v>85</v>
      </c>
      <c r="B178" s="55" t="s">
        <v>499</v>
      </c>
      <c r="C178" s="54" t="s">
        <v>952</v>
      </c>
      <c r="D178" s="54" t="s">
        <v>484</v>
      </c>
      <c r="E178" s="55" t="s">
        <v>1588</v>
      </c>
      <c r="F178" s="56">
        <v>46107</v>
      </c>
      <c r="G178" s="18">
        <v>549.97299999999996</v>
      </c>
      <c r="H178" s="54" t="s">
        <v>6</v>
      </c>
      <c r="I178" s="54" t="s">
        <v>1605</v>
      </c>
      <c r="J178" s="54">
        <v>36112630</v>
      </c>
      <c r="K178" s="54" t="s">
        <v>484</v>
      </c>
      <c r="L178" s="54">
        <v>1</v>
      </c>
      <c r="M178" s="54"/>
      <c r="N178" s="55"/>
      <c r="O178" s="15" t="s">
        <v>1589</v>
      </c>
      <c r="P178" s="72"/>
    </row>
    <row r="179" spans="1:16" s="58" customFormat="1" ht="126" x14ac:dyDescent="0.25">
      <c r="A179" s="54">
        <v>86</v>
      </c>
      <c r="B179" s="55" t="s">
        <v>499</v>
      </c>
      <c r="C179" s="54" t="s">
        <v>172</v>
      </c>
      <c r="D179" s="54" t="s">
        <v>63</v>
      </c>
      <c r="E179" s="55" t="s">
        <v>1590</v>
      </c>
      <c r="F179" s="56">
        <v>46107</v>
      </c>
      <c r="G179" s="18">
        <v>203.07499999999999</v>
      </c>
      <c r="H179" s="54" t="s">
        <v>6</v>
      </c>
      <c r="I179" s="54" t="s">
        <v>1606</v>
      </c>
      <c r="J179" s="54">
        <v>41588819</v>
      </c>
      <c r="K179" s="54" t="s">
        <v>484</v>
      </c>
      <c r="L179" s="54">
        <v>1</v>
      </c>
      <c r="M179" s="54"/>
      <c r="N179" s="55"/>
      <c r="O179" s="15" t="s">
        <v>1591</v>
      </c>
      <c r="P179" s="72"/>
    </row>
    <row r="180" spans="1:16" s="58" customFormat="1" ht="126" x14ac:dyDescent="0.25">
      <c r="A180" s="54">
        <v>87</v>
      </c>
      <c r="B180" s="55" t="s">
        <v>499</v>
      </c>
      <c r="C180" s="54" t="s">
        <v>172</v>
      </c>
      <c r="D180" s="54" t="s">
        <v>484</v>
      </c>
      <c r="E180" s="55" t="s">
        <v>1836</v>
      </c>
      <c r="F180" s="56">
        <v>46132</v>
      </c>
      <c r="G180" s="18">
        <v>290.21600000000001</v>
      </c>
      <c r="H180" s="54" t="s">
        <v>6</v>
      </c>
      <c r="I180" s="54" t="s">
        <v>1861</v>
      </c>
      <c r="J180" s="54">
        <v>2514513416</v>
      </c>
      <c r="K180" s="54"/>
      <c r="L180" s="54"/>
      <c r="M180" s="54"/>
      <c r="N180" s="54"/>
      <c r="O180" s="55" t="s">
        <v>1837</v>
      </c>
      <c r="P180" s="72"/>
    </row>
    <row r="181" spans="1:16" s="58" customFormat="1" ht="128.44999999999999" customHeight="1" x14ac:dyDescent="0.25">
      <c r="A181" s="54">
        <v>88</v>
      </c>
      <c r="B181" s="55" t="s">
        <v>499</v>
      </c>
      <c r="C181" s="54" t="s">
        <v>172</v>
      </c>
      <c r="D181" s="54" t="s">
        <v>484</v>
      </c>
      <c r="E181" s="55" t="s">
        <v>1907</v>
      </c>
      <c r="F181" s="56">
        <v>46135</v>
      </c>
      <c r="G181" s="18">
        <v>115038.454</v>
      </c>
      <c r="H181" s="54" t="s">
        <v>6</v>
      </c>
      <c r="I181" s="54" t="s">
        <v>1396</v>
      </c>
      <c r="J181" s="54">
        <v>42844123</v>
      </c>
      <c r="K181" s="54" t="s">
        <v>484</v>
      </c>
      <c r="L181" s="54">
        <v>1</v>
      </c>
      <c r="M181" s="54"/>
      <c r="N181" s="55"/>
      <c r="O181" s="55" t="s">
        <v>1908</v>
      </c>
      <c r="P181" s="72"/>
    </row>
    <row r="182" spans="1:16" s="58" customFormat="1" ht="160.9" customHeight="1" x14ac:dyDescent="0.25">
      <c r="A182" s="54">
        <v>89</v>
      </c>
      <c r="B182" s="55" t="s">
        <v>499</v>
      </c>
      <c r="C182" s="54" t="s">
        <v>172</v>
      </c>
      <c r="D182" s="54" t="s">
        <v>484</v>
      </c>
      <c r="E182" s="55" t="s">
        <v>2298</v>
      </c>
      <c r="F182" s="56">
        <v>46182</v>
      </c>
      <c r="G182" s="18">
        <v>290.14</v>
      </c>
      <c r="H182" s="54" t="s">
        <v>6</v>
      </c>
      <c r="I182" s="54" t="s">
        <v>2316</v>
      </c>
      <c r="J182" s="54">
        <v>2875817295</v>
      </c>
      <c r="K182" s="54" t="s">
        <v>484</v>
      </c>
      <c r="L182" s="54">
        <v>1</v>
      </c>
      <c r="M182" s="54"/>
      <c r="N182" s="54"/>
      <c r="O182" s="55" t="s">
        <v>2299</v>
      </c>
      <c r="P182" s="72"/>
    </row>
    <row r="183" spans="1:16" s="58" customFormat="1" ht="64.150000000000006" customHeight="1" x14ac:dyDescent="0.25">
      <c r="A183" s="54">
        <v>90</v>
      </c>
      <c r="B183" s="55" t="s">
        <v>334</v>
      </c>
      <c r="C183" s="54" t="s">
        <v>65</v>
      </c>
      <c r="D183" s="54" t="s">
        <v>62</v>
      </c>
      <c r="E183" s="55" t="s">
        <v>335</v>
      </c>
      <c r="F183" s="56">
        <v>46043</v>
      </c>
      <c r="G183" s="18">
        <v>395.54700000000003</v>
      </c>
      <c r="H183" s="54" t="s">
        <v>6</v>
      </c>
      <c r="I183" s="54" t="s">
        <v>336</v>
      </c>
      <c r="J183" s="54">
        <v>42086719</v>
      </c>
      <c r="K183" s="54" t="s">
        <v>92</v>
      </c>
      <c r="L183" s="54" t="s">
        <v>337</v>
      </c>
      <c r="M183" s="54"/>
      <c r="N183" s="54"/>
      <c r="O183" s="15" t="s">
        <v>503</v>
      </c>
      <c r="P183" s="72"/>
    </row>
    <row r="184" spans="1:16" s="58" customFormat="1" ht="64.150000000000006" customHeight="1" x14ac:dyDescent="0.25">
      <c r="A184" s="54">
        <v>91</v>
      </c>
      <c r="B184" s="55" t="s">
        <v>334</v>
      </c>
      <c r="C184" s="54" t="s">
        <v>72</v>
      </c>
      <c r="D184" s="54" t="s">
        <v>62</v>
      </c>
      <c r="E184" s="55" t="s">
        <v>504</v>
      </c>
      <c r="F184" s="56">
        <v>46048</v>
      </c>
      <c r="G184" s="18">
        <v>626.45100000000002</v>
      </c>
      <c r="H184" s="54" t="s">
        <v>6</v>
      </c>
      <c r="I184" s="54" t="s">
        <v>505</v>
      </c>
      <c r="J184" s="54">
        <v>3337119</v>
      </c>
      <c r="K184" s="54" t="s">
        <v>190</v>
      </c>
      <c r="L184" s="54" t="s">
        <v>506</v>
      </c>
      <c r="M184" s="54"/>
      <c r="N184" s="54"/>
      <c r="O184" s="15" t="s">
        <v>507</v>
      </c>
      <c r="P184" s="72"/>
    </row>
    <row r="185" spans="1:16" s="58" customFormat="1" ht="102" customHeight="1" x14ac:dyDescent="0.25">
      <c r="A185" s="54">
        <v>92</v>
      </c>
      <c r="B185" s="55" t="s">
        <v>338</v>
      </c>
      <c r="C185" s="54" t="s">
        <v>72</v>
      </c>
      <c r="D185" s="54" t="s">
        <v>62</v>
      </c>
      <c r="E185" s="55" t="s">
        <v>339</v>
      </c>
      <c r="F185" s="56">
        <v>46037</v>
      </c>
      <c r="G185" s="18">
        <v>228.886</v>
      </c>
      <c r="H185" s="54" t="s">
        <v>6</v>
      </c>
      <c r="I185" s="54" t="s">
        <v>231</v>
      </c>
      <c r="J185" s="54">
        <v>34657789</v>
      </c>
      <c r="K185" s="54" t="s">
        <v>190</v>
      </c>
      <c r="L185" s="54" t="s">
        <v>680</v>
      </c>
      <c r="M185" s="67"/>
      <c r="N185" s="67"/>
      <c r="O185" s="15" t="s">
        <v>340</v>
      </c>
      <c r="P185" s="72"/>
    </row>
    <row r="186" spans="1:16" s="58" customFormat="1" ht="102" customHeight="1" x14ac:dyDescent="0.25">
      <c r="A186" s="54">
        <v>93</v>
      </c>
      <c r="B186" s="55" t="s">
        <v>338</v>
      </c>
      <c r="C186" s="54" t="s">
        <v>72</v>
      </c>
      <c r="D186" s="54" t="s">
        <v>62</v>
      </c>
      <c r="E186" s="55" t="s">
        <v>635</v>
      </c>
      <c r="F186" s="56">
        <v>46049</v>
      </c>
      <c r="G186" s="18">
        <v>421.83699999999999</v>
      </c>
      <c r="H186" s="54" t="s">
        <v>6</v>
      </c>
      <c r="I186" s="54" t="s">
        <v>231</v>
      </c>
      <c r="J186" s="54">
        <v>34657789</v>
      </c>
      <c r="K186" s="54" t="s">
        <v>190</v>
      </c>
      <c r="L186" s="54" t="s">
        <v>508</v>
      </c>
      <c r="M186" s="54"/>
      <c r="N186" s="54"/>
      <c r="O186" s="15" t="s">
        <v>509</v>
      </c>
      <c r="P186" s="72"/>
    </row>
    <row r="187" spans="1:16" s="58" customFormat="1" ht="67.900000000000006" customHeight="1" x14ac:dyDescent="0.25">
      <c r="A187" s="54">
        <v>94</v>
      </c>
      <c r="B187" s="55" t="s">
        <v>2185</v>
      </c>
      <c r="C187" s="54" t="s">
        <v>74</v>
      </c>
      <c r="D187" s="54" t="s">
        <v>63</v>
      </c>
      <c r="E187" s="55" t="s">
        <v>2186</v>
      </c>
      <c r="F187" s="56">
        <v>46133</v>
      </c>
      <c r="G187" s="18">
        <v>1500</v>
      </c>
      <c r="H187" s="54" t="s">
        <v>6</v>
      </c>
      <c r="I187" s="54" t="s">
        <v>2195</v>
      </c>
      <c r="J187" s="54">
        <v>1990795</v>
      </c>
      <c r="K187" s="54" t="s">
        <v>429</v>
      </c>
      <c r="L187" s="54">
        <v>28030</v>
      </c>
      <c r="M187" s="54"/>
      <c r="N187" s="54"/>
      <c r="O187" s="55" t="s">
        <v>2187</v>
      </c>
      <c r="P187" s="72"/>
    </row>
    <row r="188" spans="1:16" s="58" customFormat="1" ht="84" customHeight="1" x14ac:dyDescent="0.25">
      <c r="A188" s="54">
        <v>95</v>
      </c>
      <c r="B188" s="55" t="s">
        <v>341</v>
      </c>
      <c r="C188" s="54" t="s">
        <v>72</v>
      </c>
      <c r="D188" s="54" t="s">
        <v>62</v>
      </c>
      <c r="E188" s="55" t="s">
        <v>342</v>
      </c>
      <c r="F188" s="56">
        <v>46041</v>
      </c>
      <c r="G188" s="18">
        <v>239.25</v>
      </c>
      <c r="H188" s="54" t="s">
        <v>6</v>
      </c>
      <c r="I188" s="54" t="s">
        <v>231</v>
      </c>
      <c r="J188" s="54">
        <v>34657789</v>
      </c>
      <c r="K188" s="54" t="s">
        <v>190</v>
      </c>
      <c r="L188" s="54" t="s">
        <v>679</v>
      </c>
      <c r="M188" s="67"/>
      <c r="N188" s="67"/>
      <c r="O188" s="15" t="s">
        <v>343</v>
      </c>
      <c r="P188" s="72"/>
    </row>
    <row r="189" spans="1:16" s="58" customFormat="1" ht="84" customHeight="1" x14ac:dyDescent="0.25">
      <c r="A189" s="54">
        <v>96</v>
      </c>
      <c r="B189" s="55" t="s">
        <v>341</v>
      </c>
      <c r="C189" s="54" t="s">
        <v>65</v>
      </c>
      <c r="D189" s="54" t="s">
        <v>62</v>
      </c>
      <c r="E189" s="55" t="s">
        <v>842</v>
      </c>
      <c r="F189" s="56">
        <v>46058</v>
      </c>
      <c r="G189" s="18">
        <v>240.08</v>
      </c>
      <c r="H189" s="54" t="s">
        <v>6</v>
      </c>
      <c r="I189" s="54" t="s">
        <v>531</v>
      </c>
      <c r="J189" s="54">
        <v>42086719</v>
      </c>
      <c r="K189" s="54" t="s">
        <v>92</v>
      </c>
      <c r="L189" s="54" t="s">
        <v>843</v>
      </c>
      <c r="M189" s="54"/>
      <c r="N189" s="54"/>
      <c r="O189" s="15" t="s">
        <v>844</v>
      </c>
      <c r="P189" s="72"/>
    </row>
    <row r="190" spans="1:16" s="58" customFormat="1" ht="69" customHeight="1" x14ac:dyDescent="0.25">
      <c r="A190" s="54">
        <v>97</v>
      </c>
      <c r="B190" s="55" t="s">
        <v>845</v>
      </c>
      <c r="C190" s="54" t="s">
        <v>224</v>
      </c>
      <c r="D190" s="54" t="s">
        <v>62</v>
      </c>
      <c r="E190" s="55" t="s">
        <v>846</v>
      </c>
      <c r="F190" s="56">
        <v>46063</v>
      </c>
      <c r="G190" s="18">
        <v>260</v>
      </c>
      <c r="H190" s="54" t="s">
        <v>6</v>
      </c>
      <c r="I190" s="54" t="s">
        <v>533</v>
      </c>
      <c r="J190" s="54">
        <v>24316073</v>
      </c>
      <c r="K190" s="54" t="s">
        <v>278</v>
      </c>
      <c r="L190" s="54">
        <v>4300</v>
      </c>
      <c r="M190" s="54"/>
      <c r="N190" s="54"/>
      <c r="O190" s="15" t="s">
        <v>847</v>
      </c>
      <c r="P190" s="72"/>
    </row>
    <row r="191" spans="1:16" s="58" customFormat="1" ht="60" customHeight="1" x14ac:dyDescent="0.25">
      <c r="A191" s="54">
        <v>98</v>
      </c>
      <c r="B191" s="55" t="s">
        <v>845</v>
      </c>
      <c r="C191" s="54" t="s">
        <v>172</v>
      </c>
      <c r="D191" s="54" t="s">
        <v>62</v>
      </c>
      <c r="E191" s="55" t="s">
        <v>968</v>
      </c>
      <c r="F191" s="56">
        <v>46070</v>
      </c>
      <c r="G191" s="18">
        <v>1100</v>
      </c>
      <c r="H191" s="54" t="s">
        <v>6</v>
      </c>
      <c r="I191" s="54" t="s">
        <v>1221</v>
      </c>
      <c r="J191" s="54">
        <v>3228720024</v>
      </c>
      <c r="K191" s="54" t="s">
        <v>429</v>
      </c>
      <c r="L191" s="54">
        <v>2000</v>
      </c>
      <c r="M191" s="54"/>
      <c r="N191" s="54"/>
      <c r="O191" s="15" t="s">
        <v>969</v>
      </c>
      <c r="P191" s="72"/>
    </row>
    <row r="192" spans="1:16" s="58" customFormat="1" ht="60" customHeight="1" x14ac:dyDescent="0.25">
      <c r="A192" s="54">
        <v>99</v>
      </c>
      <c r="B192" s="55" t="s">
        <v>845</v>
      </c>
      <c r="C192" s="54" t="s">
        <v>172</v>
      </c>
      <c r="D192" s="54" t="s">
        <v>62</v>
      </c>
      <c r="E192" s="55" t="s">
        <v>968</v>
      </c>
      <c r="F192" s="56">
        <v>46141</v>
      </c>
      <c r="G192" s="18">
        <v>2700</v>
      </c>
      <c r="H192" s="54" t="s">
        <v>6</v>
      </c>
      <c r="I192" s="54" t="s">
        <v>2014</v>
      </c>
      <c r="J192" s="54">
        <v>3704500409</v>
      </c>
      <c r="K192" s="54"/>
      <c r="L192" s="54"/>
      <c r="M192" s="54"/>
      <c r="N192" s="54"/>
      <c r="O192" s="55" t="s">
        <v>2013</v>
      </c>
      <c r="P192" s="72"/>
    </row>
    <row r="193" spans="1:16" s="58" customFormat="1" ht="66" customHeight="1" x14ac:dyDescent="0.25">
      <c r="A193" s="54">
        <v>100</v>
      </c>
      <c r="B193" s="55" t="s">
        <v>845</v>
      </c>
      <c r="C193" s="54" t="s">
        <v>172</v>
      </c>
      <c r="D193" s="54" t="s">
        <v>62</v>
      </c>
      <c r="E193" s="55" t="s">
        <v>2015</v>
      </c>
      <c r="F193" s="56">
        <v>46142</v>
      </c>
      <c r="G193" s="18">
        <v>315</v>
      </c>
      <c r="H193" s="54" t="s">
        <v>6</v>
      </c>
      <c r="I193" s="54" t="s">
        <v>2194</v>
      </c>
      <c r="J193" s="54">
        <v>3194608744</v>
      </c>
      <c r="K193" s="54" t="s">
        <v>429</v>
      </c>
      <c r="L193" s="54">
        <v>250</v>
      </c>
      <c r="M193" s="54"/>
      <c r="N193" s="54"/>
      <c r="O193" s="55" t="s">
        <v>2013</v>
      </c>
      <c r="P193" s="72"/>
    </row>
    <row r="194" spans="1:16" s="58" customFormat="1" ht="66" customHeight="1" x14ac:dyDescent="0.25">
      <c r="A194" s="54">
        <v>101</v>
      </c>
      <c r="B194" s="55" t="s">
        <v>845</v>
      </c>
      <c r="C194" s="54" t="s">
        <v>172</v>
      </c>
      <c r="D194" s="54" t="s">
        <v>62</v>
      </c>
      <c r="E194" s="55" t="s">
        <v>2223</v>
      </c>
      <c r="F194" s="56">
        <v>46176</v>
      </c>
      <c r="G194" s="18">
        <v>499.99900000000002</v>
      </c>
      <c r="H194" s="54" t="s">
        <v>6</v>
      </c>
      <c r="I194" s="54" t="s">
        <v>2315</v>
      </c>
      <c r="J194" s="54">
        <v>3680408757</v>
      </c>
      <c r="K194" s="54" t="s">
        <v>429</v>
      </c>
      <c r="L194" s="54">
        <v>4</v>
      </c>
      <c r="M194" s="54"/>
      <c r="N194" s="54"/>
      <c r="O194" s="55" t="s">
        <v>2224</v>
      </c>
      <c r="P194" s="72"/>
    </row>
    <row r="195" spans="1:16" s="58" customFormat="1" ht="66" customHeight="1" x14ac:dyDescent="0.25">
      <c r="A195" s="54">
        <v>102</v>
      </c>
      <c r="B195" s="55" t="s">
        <v>845</v>
      </c>
      <c r="C195" s="54" t="s">
        <v>224</v>
      </c>
      <c r="D195" s="54" t="s">
        <v>62</v>
      </c>
      <c r="E195" s="55" t="s">
        <v>846</v>
      </c>
      <c r="F195" s="56">
        <v>46210</v>
      </c>
      <c r="G195" s="18">
        <v>408.33300000000003</v>
      </c>
      <c r="H195" s="54" t="s">
        <v>6</v>
      </c>
      <c r="I195" s="54" t="s">
        <v>533</v>
      </c>
      <c r="J195" s="54">
        <v>24316073</v>
      </c>
      <c r="K195" s="54" t="s">
        <v>278</v>
      </c>
      <c r="L195" s="54">
        <v>5400</v>
      </c>
      <c r="M195" s="54"/>
      <c r="N195" s="55" t="s">
        <v>846</v>
      </c>
      <c r="O195" s="55" t="s">
        <v>2518</v>
      </c>
      <c r="P195" s="72"/>
    </row>
    <row r="196" spans="1:16" s="58" customFormat="1" ht="93" customHeight="1" x14ac:dyDescent="0.25">
      <c r="A196" s="54">
        <v>103</v>
      </c>
      <c r="B196" s="55" t="s">
        <v>344</v>
      </c>
      <c r="C196" s="54" t="s">
        <v>72</v>
      </c>
      <c r="D196" s="54" t="s">
        <v>62</v>
      </c>
      <c r="E196" s="55" t="s">
        <v>345</v>
      </c>
      <c r="F196" s="56">
        <v>46042</v>
      </c>
      <c r="G196" s="18">
        <v>833.9</v>
      </c>
      <c r="H196" s="54" t="s">
        <v>6</v>
      </c>
      <c r="I196" s="54" t="s">
        <v>231</v>
      </c>
      <c r="J196" s="54">
        <v>34657789</v>
      </c>
      <c r="K196" s="54" t="s">
        <v>190</v>
      </c>
      <c r="L196" s="54" t="s">
        <v>678</v>
      </c>
      <c r="M196" s="67"/>
      <c r="N196" s="67"/>
      <c r="O196" s="15" t="s">
        <v>346</v>
      </c>
      <c r="P196" s="72"/>
    </row>
    <row r="197" spans="1:16" s="58" customFormat="1" ht="243.6" customHeight="1" x14ac:dyDescent="0.25">
      <c r="A197" s="54">
        <v>104</v>
      </c>
      <c r="B197" s="55" t="s">
        <v>347</v>
      </c>
      <c r="C197" s="54" t="s">
        <v>80</v>
      </c>
      <c r="D197" s="54" t="s">
        <v>63</v>
      </c>
      <c r="E197" s="55" t="s">
        <v>348</v>
      </c>
      <c r="F197" s="56">
        <v>46042</v>
      </c>
      <c r="G197" s="18">
        <v>496.8</v>
      </c>
      <c r="H197" s="54" t="s">
        <v>6</v>
      </c>
      <c r="I197" s="54" t="s">
        <v>380</v>
      </c>
      <c r="J197" s="54">
        <v>38455425</v>
      </c>
      <c r="K197" s="54" t="s">
        <v>63</v>
      </c>
      <c r="L197" s="54">
        <v>12</v>
      </c>
      <c r="M197" s="67"/>
      <c r="N197" s="67"/>
      <c r="O197" s="15" t="s">
        <v>349</v>
      </c>
      <c r="P197" s="72"/>
    </row>
    <row r="198" spans="1:16" s="58" customFormat="1" ht="82.15" customHeight="1" x14ac:dyDescent="0.25">
      <c r="A198" s="54">
        <v>105</v>
      </c>
      <c r="B198" s="55" t="s">
        <v>347</v>
      </c>
      <c r="C198" s="54" t="s">
        <v>224</v>
      </c>
      <c r="D198" s="54" t="s">
        <v>62</v>
      </c>
      <c r="E198" s="55" t="s">
        <v>350</v>
      </c>
      <c r="F198" s="56">
        <v>46053</v>
      </c>
      <c r="G198" s="18">
        <v>252</v>
      </c>
      <c r="H198" s="54" t="s">
        <v>6</v>
      </c>
      <c r="I198" s="54" t="s">
        <v>533</v>
      </c>
      <c r="J198" s="54">
        <v>24316073</v>
      </c>
      <c r="K198" s="54" t="s">
        <v>278</v>
      </c>
      <c r="L198" s="54">
        <v>4200</v>
      </c>
      <c r="M198" s="67"/>
      <c r="N198" s="67"/>
      <c r="O198" s="15" t="s">
        <v>351</v>
      </c>
      <c r="P198" s="72"/>
    </row>
    <row r="199" spans="1:16" s="58" customFormat="1" ht="82.15" customHeight="1" x14ac:dyDescent="0.25">
      <c r="A199" s="54">
        <v>106</v>
      </c>
      <c r="B199" s="55" t="s">
        <v>347</v>
      </c>
      <c r="C199" s="54" t="s">
        <v>65</v>
      </c>
      <c r="D199" s="54" t="s">
        <v>62</v>
      </c>
      <c r="E199" s="55" t="s">
        <v>676</v>
      </c>
      <c r="F199" s="56">
        <v>46052</v>
      </c>
      <c r="G199" s="18">
        <v>329.5</v>
      </c>
      <c r="H199" s="54" t="s">
        <v>6</v>
      </c>
      <c r="I199" s="54" t="s">
        <v>531</v>
      </c>
      <c r="J199" s="54">
        <v>42086719</v>
      </c>
      <c r="K199" s="54" t="s">
        <v>92</v>
      </c>
      <c r="L199" s="54">
        <v>22144.59</v>
      </c>
      <c r="M199" s="54"/>
      <c r="N199" s="54"/>
      <c r="O199" s="15" t="s">
        <v>655</v>
      </c>
      <c r="P199" s="72"/>
    </row>
    <row r="200" spans="1:16" s="58" customFormat="1" ht="67.150000000000006" customHeight="1" x14ac:dyDescent="0.25">
      <c r="A200" s="54">
        <v>107</v>
      </c>
      <c r="B200" s="55" t="s">
        <v>352</v>
      </c>
      <c r="C200" s="54" t="s">
        <v>72</v>
      </c>
      <c r="D200" s="54" t="s">
        <v>62</v>
      </c>
      <c r="E200" s="55" t="s">
        <v>353</v>
      </c>
      <c r="F200" s="56">
        <v>46036</v>
      </c>
      <c r="G200" s="18">
        <v>258.55099999999999</v>
      </c>
      <c r="H200" s="54" t="s">
        <v>6</v>
      </c>
      <c r="I200" s="54" t="s">
        <v>220</v>
      </c>
      <c r="J200" s="54">
        <v>3337119</v>
      </c>
      <c r="K200" s="54" t="s">
        <v>190</v>
      </c>
      <c r="L200" s="54" t="s">
        <v>354</v>
      </c>
      <c r="M200" s="67"/>
      <c r="N200" s="67"/>
      <c r="O200" s="15" t="s">
        <v>355</v>
      </c>
      <c r="P200" s="72"/>
    </row>
    <row r="201" spans="1:16" s="58" customFormat="1" ht="66" customHeight="1" x14ac:dyDescent="0.25">
      <c r="A201" s="54">
        <v>108</v>
      </c>
      <c r="B201" s="55" t="s">
        <v>352</v>
      </c>
      <c r="C201" s="54" t="s">
        <v>72</v>
      </c>
      <c r="D201" s="54" t="s">
        <v>62</v>
      </c>
      <c r="E201" s="55" t="s">
        <v>356</v>
      </c>
      <c r="F201" s="56">
        <v>46036</v>
      </c>
      <c r="G201" s="18">
        <v>962.39400000000001</v>
      </c>
      <c r="H201" s="54" t="s">
        <v>6</v>
      </c>
      <c r="I201" s="54" t="s">
        <v>231</v>
      </c>
      <c r="J201" s="54">
        <v>34657789</v>
      </c>
      <c r="K201" s="54" t="s">
        <v>190</v>
      </c>
      <c r="L201" s="54" t="s">
        <v>357</v>
      </c>
      <c r="M201" s="67"/>
      <c r="N201" s="67"/>
      <c r="O201" s="15" t="s">
        <v>358</v>
      </c>
      <c r="P201" s="72"/>
    </row>
    <row r="202" spans="1:16" s="58" customFormat="1" ht="48.6" customHeight="1" x14ac:dyDescent="0.25">
      <c r="A202" s="54">
        <v>109</v>
      </c>
      <c r="B202" s="55" t="s">
        <v>1092</v>
      </c>
      <c r="C202" s="54" t="s">
        <v>224</v>
      </c>
      <c r="D202" s="54" t="s">
        <v>62</v>
      </c>
      <c r="E202" s="55" t="s">
        <v>765</v>
      </c>
      <c r="F202" s="56">
        <v>46077</v>
      </c>
      <c r="G202" s="18">
        <v>462</v>
      </c>
      <c r="H202" s="54" t="s">
        <v>6</v>
      </c>
      <c r="I202" s="54" t="s">
        <v>533</v>
      </c>
      <c r="J202" s="54">
        <v>24316073</v>
      </c>
      <c r="K202" s="54" t="s">
        <v>278</v>
      </c>
      <c r="L202" s="54">
        <v>7500</v>
      </c>
      <c r="M202" s="54"/>
      <c r="N202" s="54"/>
      <c r="O202" s="15" t="s">
        <v>1093</v>
      </c>
      <c r="P202" s="72"/>
    </row>
    <row r="203" spans="1:16" s="58" customFormat="1" ht="48.6" customHeight="1" x14ac:dyDescent="0.25">
      <c r="A203" s="54">
        <v>110</v>
      </c>
      <c r="B203" s="55" t="s">
        <v>1092</v>
      </c>
      <c r="C203" s="54" t="s">
        <v>83</v>
      </c>
      <c r="D203" s="54" t="s">
        <v>62</v>
      </c>
      <c r="E203" s="55" t="s">
        <v>1494</v>
      </c>
      <c r="F203" s="56">
        <v>46104</v>
      </c>
      <c r="G203" s="18">
        <v>4197.375</v>
      </c>
      <c r="H203" s="54" t="s">
        <v>6</v>
      </c>
      <c r="I203" s="54" t="s">
        <v>1656</v>
      </c>
      <c r="J203" s="54">
        <v>34049688</v>
      </c>
      <c r="K203" s="54" t="s">
        <v>429</v>
      </c>
      <c r="L203" s="54">
        <v>1</v>
      </c>
      <c r="M203" s="54"/>
      <c r="N203" s="54"/>
      <c r="O203" s="15" t="s">
        <v>1495</v>
      </c>
      <c r="P203" s="72"/>
    </row>
    <row r="204" spans="1:16" s="58" customFormat="1" ht="78.75" x14ac:dyDescent="0.25">
      <c r="A204" s="54">
        <v>111</v>
      </c>
      <c r="B204" s="55" t="s">
        <v>1092</v>
      </c>
      <c r="C204" s="54" t="s">
        <v>80</v>
      </c>
      <c r="D204" s="54" t="s">
        <v>63</v>
      </c>
      <c r="E204" s="55" t="s">
        <v>2519</v>
      </c>
      <c r="F204" s="56">
        <v>46205</v>
      </c>
      <c r="G204" s="18">
        <v>396</v>
      </c>
      <c r="H204" s="54" t="s">
        <v>6</v>
      </c>
      <c r="I204" s="54" t="s">
        <v>2529</v>
      </c>
      <c r="J204" s="54">
        <v>16400836</v>
      </c>
      <c r="K204" s="54" t="s">
        <v>63</v>
      </c>
      <c r="L204" s="54">
        <v>1</v>
      </c>
      <c r="M204" s="54"/>
      <c r="N204" s="54"/>
      <c r="O204" s="55" t="s">
        <v>2520</v>
      </c>
      <c r="P204" s="72"/>
    </row>
    <row r="205" spans="1:16" s="58" customFormat="1" ht="49.15" customHeight="1" x14ac:dyDescent="0.25">
      <c r="A205" s="54">
        <v>112</v>
      </c>
      <c r="B205" s="55" t="s">
        <v>359</v>
      </c>
      <c r="C205" s="54" t="s">
        <v>74</v>
      </c>
      <c r="D205" s="54" t="s">
        <v>63</v>
      </c>
      <c r="E205" s="55" t="s">
        <v>360</v>
      </c>
      <c r="F205" s="56">
        <v>46036</v>
      </c>
      <c r="G205" s="18">
        <v>1355.934</v>
      </c>
      <c r="H205" s="54" t="s">
        <v>50</v>
      </c>
      <c r="I205" s="54" t="s">
        <v>381</v>
      </c>
      <c r="J205" s="54">
        <v>2953108651</v>
      </c>
      <c r="K205" s="54" t="s">
        <v>63</v>
      </c>
      <c r="L205" s="54">
        <v>1</v>
      </c>
      <c r="M205" s="67"/>
      <c r="N205" s="67"/>
      <c r="O205" s="15" t="s">
        <v>361</v>
      </c>
      <c r="P205" s="72"/>
    </row>
    <row r="206" spans="1:16" s="58" customFormat="1" ht="56.45" customHeight="1" x14ac:dyDescent="0.25">
      <c r="A206" s="54">
        <v>113</v>
      </c>
      <c r="B206" s="55" t="s">
        <v>359</v>
      </c>
      <c r="C206" s="54" t="s">
        <v>72</v>
      </c>
      <c r="D206" s="54" t="s">
        <v>62</v>
      </c>
      <c r="E206" s="55" t="s">
        <v>510</v>
      </c>
      <c r="F206" s="56">
        <v>46048</v>
      </c>
      <c r="G206" s="18">
        <v>2725.7179999999998</v>
      </c>
      <c r="H206" s="54" t="s">
        <v>368</v>
      </c>
      <c r="I206" s="54" t="s">
        <v>511</v>
      </c>
      <c r="J206" s="54">
        <v>34657789</v>
      </c>
      <c r="K206" s="54" t="s">
        <v>190</v>
      </c>
      <c r="L206" s="54">
        <v>420</v>
      </c>
      <c r="M206" s="54"/>
      <c r="N206" s="54"/>
      <c r="O206" s="15" t="s">
        <v>512</v>
      </c>
      <c r="P206" s="72"/>
    </row>
    <row r="207" spans="1:16" s="58" customFormat="1" ht="69" customHeight="1" x14ac:dyDescent="0.25">
      <c r="A207" s="54">
        <v>114</v>
      </c>
      <c r="B207" s="55" t="s">
        <v>359</v>
      </c>
      <c r="C207" s="54" t="s">
        <v>72</v>
      </c>
      <c r="D207" s="54" t="s">
        <v>62</v>
      </c>
      <c r="E207" s="55" t="s">
        <v>513</v>
      </c>
      <c r="F207" s="56">
        <v>46048</v>
      </c>
      <c r="G207" s="18">
        <v>569.64</v>
      </c>
      <c r="H207" s="54" t="s">
        <v>368</v>
      </c>
      <c r="I207" s="54" t="s">
        <v>534</v>
      </c>
      <c r="J207" s="54">
        <v>131133</v>
      </c>
      <c r="K207" s="54" t="s">
        <v>190</v>
      </c>
      <c r="L207" s="54">
        <v>100</v>
      </c>
      <c r="M207" s="54"/>
      <c r="N207" s="54"/>
      <c r="O207" s="15" t="s">
        <v>514</v>
      </c>
      <c r="P207" s="72"/>
    </row>
    <row r="208" spans="1:16" s="58" customFormat="1" ht="65.45" customHeight="1" x14ac:dyDescent="0.25">
      <c r="A208" s="54">
        <v>115</v>
      </c>
      <c r="B208" s="55" t="s">
        <v>359</v>
      </c>
      <c r="C208" s="54" t="s">
        <v>74</v>
      </c>
      <c r="D208" s="54" t="s">
        <v>63</v>
      </c>
      <c r="E208" s="55" t="s">
        <v>515</v>
      </c>
      <c r="F208" s="56">
        <v>46049</v>
      </c>
      <c r="G208" s="18">
        <v>265.14999999999998</v>
      </c>
      <c r="H208" s="54" t="s">
        <v>50</v>
      </c>
      <c r="I208" s="54" t="s">
        <v>875</v>
      </c>
      <c r="J208" s="54">
        <v>44040660</v>
      </c>
      <c r="K208" s="54"/>
      <c r="L208" s="54"/>
      <c r="M208" s="54"/>
      <c r="N208" s="54"/>
      <c r="O208" s="15" t="s">
        <v>516</v>
      </c>
      <c r="P208" s="72"/>
    </row>
    <row r="209" spans="1:16" s="58" customFormat="1" ht="110.25" x14ac:dyDescent="0.25">
      <c r="A209" s="54">
        <v>116</v>
      </c>
      <c r="B209" s="55" t="s">
        <v>359</v>
      </c>
      <c r="C209" s="54" t="s">
        <v>952</v>
      </c>
      <c r="D209" s="54" t="s">
        <v>63</v>
      </c>
      <c r="E209" s="55" t="s">
        <v>1222</v>
      </c>
      <c r="F209" s="56">
        <v>46080</v>
      </c>
      <c r="G209" s="18">
        <v>3438.614</v>
      </c>
      <c r="H209" s="54" t="s">
        <v>6</v>
      </c>
      <c r="I209" s="54" t="s">
        <v>1496</v>
      </c>
      <c r="J209" s="54">
        <v>44712442</v>
      </c>
      <c r="K209" s="54" t="s">
        <v>484</v>
      </c>
      <c r="L209" s="54">
        <v>1</v>
      </c>
      <c r="M209" s="54"/>
      <c r="N209" s="54"/>
      <c r="O209" s="15" t="s">
        <v>1223</v>
      </c>
      <c r="P209" s="72"/>
    </row>
    <row r="210" spans="1:16" s="58" customFormat="1" ht="31.5" x14ac:dyDescent="0.25">
      <c r="A210" s="54">
        <v>117</v>
      </c>
      <c r="B210" s="55" t="s">
        <v>359</v>
      </c>
      <c r="C210" s="54" t="s">
        <v>74</v>
      </c>
      <c r="D210" s="54" t="s">
        <v>62</v>
      </c>
      <c r="E210" s="55" t="s">
        <v>1408</v>
      </c>
      <c r="F210" s="56">
        <v>46098</v>
      </c>
      <c r="G210" s="18">
        <v>883.43</v>
      </c>
      <c r="H210" s="54" t="s">
        <v>50</v>
      </c>
      <c r="I210" s="54" t="s">
        <v>1607</v>
      </c>
      <c r="J210" s="54" t="s">
        <v>1592</v>
      </c>
      <c r="K210" s="54"/>
      <c r="L210" s="54"/>
      <c r="M210" s="54"/>
      <c r="N210" s="55"/>
      <c r="O210" s="15" t="s">
        <v>1398</v>
      </c>
      <c r="P210" s="72"/>
    </row>
    <row r="211" spans="1:16" s="58" customFormat="1" ht="94.5" x14ac:dyDescent="0.25">
      <c r="A211" s="54">
        <v>118</v>
      </c>
      <c r="B211" s="55" t="s">
        <v>359</v>
      </c>
      <c r="C211" s="54" t="s">
        <v>74</v>
      </c>
      <c r="D211" s="54" t="s">
        <v>63</v>
      </c>
      <c r="E211" s="55" t="s">
        <v>2092</v>
      </c>
      <c r="F211" s="56">
        <v>46104</v>
      </c>
      <c r="G211" s="18">
        <v>2701.2080000000001</v>
      </c>
      <c r="H211" s="54" t="s">
        <v>6</v>
      </c>
      <c r="I211" s="54" t="s">
        <v>1396</v>
      </c>
      <c r="J211" s="54">
        <v>42844123</v>
      </c>
      <c r="K211" s="54" t="s">
        <v>63</v>
      </c>
      <c r="L211" s="54">
        <v>1</v>
      </c>
      <c r="M211" s="54"/>
      <c r="N211" s="54"/>
      <c r="O211" s="15" t="s">
        <v>1497</v>
      </c>
      <c r="P211" s="72"/>
    </row>
    <row r="212" spans="1:16" s="58" customFormat="1" ht="47.25" x14ac:dyDescent="0.25">
      <c r="A212" s="54">
        <v>119</v>
      </c>
      <c r="B212" s="55" t="s">
        <v>359</v>
      </c>
      <c r="C212" s="54" t="s">
        <v>74</v>
      </c>
      <c r="D212" s="54" t="s">
        <v>62</v>
      </c>
      <c r="E212" s="55" t="s">
        <v>2093</v>
      </c>
      <c r="F212" s="56">
        <v>46161</v>
      </c>
      <c r="G212" s="18">
        <v>1516.15</v>
      </c>
      <c r="H212" s="54" t="s">
        <v>50</v>
      </c>
      <c r="I212" s="54" t="s">
        <v>2193</v>
      </c>
      <c r="J212" s="54">
        <v>42820893</v>
      </c>
      <c r="K212" s="54"/>
      <c r="L212" s="54"/>
      <c r="M212" s="54"/>
      <c r="N212" s="54"/>
      <c r="O212" s="55" t="s">
        <v>2085</v>
      </c>
      <c r="P212" s="72"/>
    </row>
    <row r="213" spans="1:16" s="58" customFormat="1" ht="47.25" x14ac:dyDescent="0.25">
      <c r="A213" s="54">
        <v>120</v>
      </c>
      <c r="B213" s="55" t="s">
        <v>359</v>
      </c>
      <c r="C213" s="54" t="s">
        <v>74</v>
      </c>
      <c r="D213" s="54" t="s">
        <v>62</v>
      </c>
      <c r="E213" s="55" t="s">
        <v>2225</v>
      </c>
      <c r="F213" s="56">
        <v>46174</v>
      </c>
      <c r="G213" s="18">
        <v>605.65</v>
      </c>
      <c r="H213" s="54" t="s">
        <v>50</v>
      </c>
      <c r="I213" s="54" t="s">
        <v>1291</v>
      </c>
      <c r="J213" s="54">
        <v>41530346</v>
      </c>
      <c r="K213" s="54" t="s">
        <v>429</v>
      </c>
      <c r="L213" s="54">
        <v>161</v>
      </c>
      <c r="M213" s="54"/>
      <c r="N213" s="54"/>
      <c r="O213" s="55" t="s">
        <v>2226</v>
      </c>
      <c r="P213" s="72"/>
    </row>
    <row r="214" spans="1:16" s="58" customFormat="1" ht="34.9" customHeight="1" x14ac:dyDescent="0.25">
      <c r="A214" s="54">
        <v>121</v>
      </c>
      <c r="B214" s="55" t="s">
        <v>359</v>
      </c>
      <c r="C214" s="54" t="s">
        <v>224</v>
      </c>
      <c r="D214" s="54" t="s">
        <v>62</v>
      </c>
      <c r="E214" s="55" t="s">
        <v>2227</v>
      </c>
      <c r="F214" s="56">
        <v>46175</v>
      </c>
      <c r="G214" s="18">
        <v>299.52</v>
      </c>
      <c r="H214" s="54" t="s">
        <v>50</v>
      </c>
      <c r="I214" s="54" t="s">
        <v>767</v>
      </c>
      <c r="J214" s="54">
        <v>43699122</v>
      </c>
      <c r="K214" s="54" t="s">
        <v>278</v>
      </c>
      <c r="L214" s="54">
        <v>4000</v>
      </c>
      <c r="M214" s="54"/>
      <c r="N214" s="54"/>
      <c r="O214" s="55" t="s">
        <v>2228</v>
      </c>
      <c r="P214" s="72"/>
    </row>
    <row r="215" spans="1:16" s="58" customFormat="1" ht="78.75" x14ac:dyDescent="0.25">
      <c r="A215" s="54">
        <v>122</v>
      </c>
      <c r="B215" s="55" t="s">
        <v>359</v>
      </c>
      <c r="C215" s="54" t="s">
        <v>83</v>
      </c>
      <c r="D215" s="54" t="s">
        <v>63</v>
      </c>
      <c r="E215" s="55" t="s">
        <v>2413</v>
      </c>
      <c r="F215" s="56">
        <v>46192</v>
      </c>
      <c r="G215" s="18">
        <v>200</v>
      </c>
      <c r="H215" s="54" t="s">
        <v>50</v>
      </c>
      <c r="I215" s="54" t="s">
        <v>2442</v>
      </c>
      <c r="J215" s="54">
        <v>3414404854</v>
      </c>
      <c r="K215" s="54" t="s">
        <v>63</v>
      </c>
      <c r="L215" s="54"/>
      <c r="M215" s="54"/>
      <c r="N215" s="54"/>
      <c r="O215" s="55" t="s">
        <v>2393</v>
      </c>
      <c r="P215" s="72"/>
    </row>
    <row r="216" spans="1:16" s="58" customFormat="1" ht="94.5" x14ac:dyDescent="0.25">
      <c r="A216" s="54">
        <v>123</v>
      </c>
      <c r="B216" s="55" t="s">
        <v>359</v>
      </c>
      <c r="C216" s="54" t="s">
        <v>74</v>
      </c>
      <c r="D216" s="54" t="s">
        <v>484</v>
      </c>
      <c r="E216" s="55" t="s">
        <v>2394</v>
      </c>
      <c r="F216" s="56">
        <v>46197</v>
      </c>
      <c r="G216" s="18">
        <v>1032</v>
      </c>
      <c r="H216" s="54" t="s">
        <v>6</v>
      </c>
      <c r="I216" s="54" t="s">
        <v>2395</v>
      </c>
      <c r="J216" s="54">
        <v>415588819</v>
      </c>
      <c r="K216" s="54" t="s">
        <v>484</v>
      </c>
      <c r="L216" s="54">
        <v>1</v>
      </c>
      <c r="M216" s="54"/>
      <c r="N216" s="54"/>
      <c r="O216" s="55" t="s">
        <v>2396</v>
      </c>
      <c r="P216" s="72"/>
    </row>
    <row r="217" spans="1:16" s="58" customFormat="1" ht="47.25" x14ac:dyDescent="0.25">
      <c r="A217" s="54">
        <v>124</v>
      </c>
      <c r="B217" s="55" t="s">
        <v>359</v>
      </c>
      <c r="C217" s="54" t="s">
        <v>74</v>
      </c>
      <c r="D217" s="54" t="s">
        <v>63</v>
      </c>
      <c r="E217" s="55" t="s">
        <v>2443</v>
      </c>
      <c r="F217" s="56">
        <v>46199</v>
      </c>
      <c r="G217" s="18">
        <v>522.88</v>
      </c>
      <c r="H217" s="54" t="s">
        <v>50</v>
      </c>
      <c r="I217" s="54" t="s">
        <v>2528</v>
      </c>
      <c r="J217" s="54">
        <v>41065510</v>
      </c>
      <c r="K217" s="54" t="s">
        <v>63</v>
      </c>
      <c r="L217" s="54">
        <v>1</v>
      </c>
      <c r="M217" s="54"/>
      <c r="N217" s="54"/>
      <c r="O217" s="55" t="s">
        <v>2444</v>
      </c>
      <c r="P217" s="72"/>
    </row>
    <row r="218" spans="1:16" s="58" customFormat="1" ht="47.25" x14ac:dyDescent="0.25">
      <c r="A218" s="54">
        <v>125</v>
      </c>
      <c r="B218" s="55" t="s">
        <v>362</v>
      </c>
      <c r="C218" s="54" t="s">
        <v>65</v>
      </c>
      <c r="D218" s="54" t="s">
        <v>63</v>
      </c>
      <c r="E218" s="55" t="s">
        <v>363</v>
      </c>
      <c r="F218" s="56">
        <v>46036</v>
      </c>
      <c r="G218" s="18">
        <v>288.75</v>
      </c>
      <c r="H218" s="54" t="s">
        <v>6</v>
      </c>
      <c r="I218" s="54" t="s">
        <v>77</v>
      </c>
      <c r="J218" s="54">
        <v>131268</v>
      </c>
      <c r="K218" s="54" t="s">
        <v>92</v>
      </c>
      <c r="L218" s="54">
        <v>875000</v>
      </c>
      <c r="M218" s="67"/>
      <c r="N218" s="67"/>
      <c r="O218" s="15" t="s">
        <v>364</v>
      </c>
      <c r="P218" s="72"/>
    </row>
    <row r="219" spans="1:16" s="58" customFormat="1" ht="47.25" x14ac:dyDescent="0.25">
      <c r="A219" s="54">
        <v>126</v>
      </c>
      <c r="B219" s="55" t="s">
        <v>362</v>
      </c>
      <c r="C219" s="54" t="s">
        <v>72</v>
      </c>
      <c r="D219" s="54" t="s">
        <v>62</v>
      </c>
      <c r="E219" s="55" t="s">
        <v>365</v>
      </c>
      <c r="F219" s="56">
        <v>46037</v>
      </c>
      <c r="G219" s="18">
        <v>259.59199999999998</v>
      </c>
      <c r="H219" s="54" t="s">
        <v>6</v>
      </c>
      <c r="I219" s="54" t="s">
        <v>231</v>
      </c>
      <c r="J219" s="54">
        <v>34657789</v>
      </c>
      <c r="K219" s="54" t="s">
        <v>190</v>
      </c>
      <c r="L219" s="54">
        <v>40</v>
      </c>
      <c r="M219" s="67"/>
      <c r="N219" s="67"/>
      <c r="O219" s="15" t="s">
        <v>366</v>
      </c>
      <c r="P219" s="72"/>
    </row>
    <row r="220" spans="1:16" s="58" customFormat="1" ht="47.25" x14ac:dyDescent="0.25">
      <c r="A220" s="54">
        <v>127</v>
      </c>
      <c r="B220" s="55" t="s">
        <v>362</v>
      </c>
      <c r="C220" s="54" t="s">
        <v>72</v>
      </c>
      <c r="D220" s="54" t="s">
        <v>62</v>
      </c>
      <c r="E220" s="55" t="s">
        <v>365</v>
      </c>
      <c r="F220" s="56">
        <v>46038</v>
      </c>
      <c r="G220" s="18">
        <v>519.55200000000002</v>
      </c>
      <c r="H220" s="54" t="s">
        <v>6</v>
      </c>
      <c r="I220" s="54" t="s">
        <v>231</v>
      </c>
      <c r="J220" s="54">
        <v>34657789</v>
      </c>
      <c r="K220" s="54" t="s">
        <v>190</v>
      </c>
      <c r="L220" s="54">
        <v>80</v>
      </c>
      <c r="M220" s="67"/>
      <c r="N220" s="67"/>
      <c r="O220" s="15" t="s">
        <v>367</v>
      </c>
      <c r="P220" s="72"/>
    </row>
    <row r="221" spans="1:16" s="58" customFormat="1" ht="47.25" x14ac:dyDescent="0.25">
      <c r="A221" s="54">
        <v>128</v>
      </c>
      <c r="B221" s="55" t="s">
        <v>362</v>
      </c>
      <c r="C221" s="54" t="s">
        <v>72</v>
      </c>
      <c r="D221" s="54" t="s">
        <v>62</v>
      </c>
      <c r="E221" s="55" t="s">
        <v>365</v>
      </c>
      <c r="F221" s="56">
        <v>46038</v>
      </c>
      <c r="G221" s="18">
        <v>1297.961</v>
      </c>
      <c r="H221" s="54" t="s">
        <v>368</v>
      </c>
      <c r="I221" s="54" t="s">
        <v>231</v>
      </c>
      <c r="J221" s="54">
        <v>34657789</v>
      </c>
      <c r="K221" s="54" t="s">
        <v>190</v>
      </c>
      <c r="L221" s="54">
        <v>200</v>
      </c>
      <c r="M221" s="67"/>
      <c r="N221" s="67"/>
      <c r="O221" s="15" t="s">
        <v>369</v>
      </c>
      <c r="P221" s="72"/>
    </row>
    <row r="222" spans="1:16" s="58" customFormat="1" ht="47.25" x14ac:dyDescent="0.25">
      <c r="A222" s="54">
        <v>129</v>
      </c>
      <c r="B222" s="55" t="s">
        <v>362</v>
      </c>
      <c r="C222" s="54" t="s">
        <v>72</v>
      </c>
      <c r="D222" s="54" t="s">
        <v>62</v>
      </c>
      <c r="E222" s="55" t="s">
        <v>365</v>
      </c>
      <c r="F222" s="56">
        <v>46038</v>
      </c>
      <c r="G222" s="18">
        <v>334.68099999999998</v>
      </c>
      <c r="H222" s="54" t="s">
        <v>6</v>
      </c>
      <c r="I222" s="54" t="s">
        <v>220</v>
      </c>
      <c r="J222" s="54">
        <v>3337119</v>
      </c>
      <c r="K222" s="54" t="s">
        <v>190</v>
      </c>
      <c r="L222" s="54">
        <v>75</v>
      </c>
      <c r="M222" s="67"/>
      <c r="N222" s="67"/>
      <c r="O222" s="15" t="s">
        <v>370</v>
      </c>
      <c r="P222" s="72"/>
    </row>
    <row r="223" spans="1:16" s="58" customFormat="1" ht="47.25" x14ac:dyDescent="0.25">
      <c r="A223" s="54">
        <v>130</v>
      </c>
      <c r="B223" s="55" t="s">
        <v>362</v>
      </c>
      <c r="C223" s="54" t="s">
        <v>80</v>
      </c>
      <c r="D223" s="54" t="s">
        <v>62</v>
      </c>
      <c r="E223" s="55" t="s">
        <v>371</v>
      </c>
      <c r="F223" s="56">
        <v>46041</v>
      </c>
      <c r="G223" s="18">
        <v>1346.4</v>
      </c>
      <c r="H223" s="54" t="s">
        <v>50</v>
      </c>
      <c r="I223" s="54" t="s">
        <v>382</v>
      </c>
      <c r="J223" s="54">
        <v>39138976</v>
      </c>
      <c r="K223" s="54" t="s">
        <v>372</v>
      </c>
      <c r="L223" s="54">
        <v>170</v>
      </c>
      <c r="M223" s="67"/>
      <c r="N223" s="67"/>
      <c r="O223" s="15" t="s">
        <v>373</v>
      </c>
      <c r="P223" s="72"/>
    </row>
    <row r="224" spans="1:16" s="58" customFormat="1" ht="48.6" customHeight="1" x14ac:dyDescent="0.25">
      <c r="A224" s="54">
        <v>131</v>
      </c>
      <c r="B224" s="55" t="s">
        <v>362</v>
      </c>
      <c r="C224" s="54" t="s">
        <v>500</v>
      </c>
      <c r="D224" s="54" t="s">
        <v>63</v>
      </c>
      <c r="E224" s="55" t="s">
        <v>517</v>
      </c>
      <c r="F224" s="56">
        <v>46044</v>
      </c>
      <c r="G224" s="18">
        <v>499.95</v>
      </c>
      <c r="H224" s="54" t="s">
        <v>50</v>
      </c>
      <c r="I224" s="54" t="s">
        <v>656</v>
      </c>
      <c r="J224" s="54">
        <v>3250007077</v>
      </c>
      <c r="K224" s="54" t="s">
        <v>63</v>
      </c>
      <c r="L224" s="54">
        <v>1080</v>
      </c>
      <c r="M224" s="54"/>
      <c r="N224" s="55"/>
      <c r="O224" s="15" t="s">
        <v>518</v>
      </c>
      <c r="P224" s="72"/>
    </row>
    <row r="225" spans="1:16" s="58" customFormat="1" ht="47.25" x14ac:dyDescent="0.25">
      <c r="A225" s="54">
        <v>132</v>
      </c>
      <c r="B225" s="55" t="s">
        <v>362</v>
      </c>
      <c r="C225" s="54" t="s">
        <v>536</v>
      </c>
      <c r="D225" s="54" t="s">
        <v>62</v>
      </c>
      <c r="E225" s="55" t="s">
        <v>519</v>
      </c>
      <c r="F225" s="56">
        <v>46048</v>
      </c>
      <c r="G225" s="18">
        <v>291.72000000000003</v>
      </c>
      <c r="H225" s="54" t="s">
        <v>50</v>
      </c>
      <c r="I225" s="54" t="s">
        <v>657</v>
      </c>
      <c r="J225" s="54">
        <v>2545405353</v>
      </c>
      <c r="K225" s="54" t="s">
        <v>196</v>
      </c>
      <c r="L225" s="54">
        <v>2640</v>
      </c>
      <c r="M225" s="54"/>
      <c r="N225" s="55"/>
      <c r="O225" s="15" t="s">
        <v>520</v>
      </c>
      <c r="P225" s="72"/>
    </row>
    <row r="226" spans="1:16" s="58" customFormat="1" ht="47.25" x14ac:dyDescent="0.25">
      <c r="A226" s="54">
        <v>133</v>
      </c>
      <c r="B226" s="55" t="s">
        <v>362</v>
      </c>
      <c r="C226" s="54" t="s">
        <v>521</v>
      </c>
      <c r="D226" s="54" t="s">
        <v>63</v>
      </c>
      <c r="E226" s="55" t="s">
        <v>522</v>
      </c>
      <c r="F226" s="56">
        <v>46049</v>
      </c>
      <c r="G226" s="18">
        <v>3147.931</v>
      </c>
      <c r="H226" s="54" t="s">
        <v>368</v>
      </c>
      <c r="I226" s="54" t="s">
        <v>535</v>
      </c>
      <c r="J226" s="54">
        <v>5524251</v>
      </c>
      <c r="K226" s="54" t="s">
        <v>222</v>
      </c>
      <c r="L226" s="54">
        <v>65900</v>
      </c>
      <c r="M226" s="54"/>
      <c r="N226" s="55"/>
      <c r="O226" s="15" t="s">
        <v>523</v>
      </c>
      <c r="P226" s="72"/>
    </row>
    <row r="227" spans="1:16" s="58" customFormat="1" ht="47.25" x14ac:dyDescent="0.25">
      <c r="A227" s="54">
        <v>134</v>
      </c>
      <c r="B227" s="55" t="s">
        <v>362</v>
      </c>
      <c r="C227" s="54" t="s">
        <v>221</v>
      </c>
      <c r="D227" s="54" t="s">
        <v>63</v>
      </c>
      <c r="E227" s="55" t="s">
        <v>524</v>
      </c>
      <c r="F227" s="56">
        <v>46049</v>
      </c>
      <c r="G227" s="18">
        <v>3187.08</v>
      </c>
      <c r="H227" s="54" t="s">
        <v>368</v>
      </c>
      <c r="I227" s="54" t="s">
        <v>535</v>
      </c>
      <c r="J227" s="54">
        <v>5524251</v>
      </c>
      <c r="K227" s="54" t="s">
        <v>222</v>
      </c>
      <c r="L227" s="54">
        <v>65900</v>
      </c>
      <c r="M227" s="54"/>
      <c r="N227" s="55"/>
      <c r="O227" s="15" t="s">
        <v>525</v>
      </c>
      <c r="P227" s="72"/>
    </row>
    <row r="228" spans="1:16" s="58" customFormat="1" ht="409.5" x14ac:dyDescent="0.25">
      <c r="A228" s="54">
        <v>135</v>
      </c>
      <c r="B228" s="55" t="s">
        <v>362</v>
      </c>
      <c r="C228" s="54" t="s">
        <v>74</v>
      </c>
      <c r="D228" s="54" t="s">
        <v>62</v>
      </c>
      <c r="E228" s="55" t="s">
        <v>526</v>
      </c>
      <c r="F228" s="56">
        <v>46049</v>
      </c>
      <c r="G228" s="18">
        <v>751.28499999999997</v>
      </c>
      <c r="H228" s="54" t="s">
        <v>50</v>
      </c>
      <c r="I228" s="54" t="s">
        <v>876</v>
      </c>
      <c r="J228" s="54">
        <v>38998824</v>
      </c>
      <c r="K228" s="54"/>
      <c r="L228" s="54"/>
      <c r="M228" s="54"/>
      <c r="N228" s="55"/>
      <c r="O228" s="15" t="s">
        <v>527</v>
      </c>
      <c r="P228" s="72"/>
    </row>
    <row r="229" spans="1:16" s="58" customFormat="1" ht="66.599999999999994" customHeight="1" x14ac:dyDescent="0.25">
      <c r="A229" s="54">
        <v>136</v>
      </c>
      <c r="B229" s="55" t="s">
        <v>362</v>
      </c>
      <c r="C229" s="54" t="s">
        <v>73</v>
      </c>
      <c r="D229" s="54" t="s">
        <v>63</v>
      </c>
      <c r="E229" s="55" t="s">
        <v>658</v>
      </c>
      <c r="F229" s="56">
        <v>46051</v>
      </c>
      <c r="G229" s="18">
        <v>420.35500000000002</v>
      </c>
      <c r="H229" s="54" t="s">
        <v>6</v>
      </c>
      <c r="I229" s="54" t="s">
        <v>659</v>
      </c>
      <c r="J229" s="54">
        <v>5448946</v>
      </c>
      <c r="K229" s="54" t="s">
        <v>63</v>
      </c>
      <c r="L229" s="54">
        <v>1</v>
      </c>
      <c r="M229" s="54"/>
      <c r="N229" s="54"/>
      <c r="O229" s="15" t="s">
        <v>660</v>
      </c>
      <c r="P229" s="72"/>
    </row>
    <row r="230" spans="1:16" s="58" customFormat="1" ht="102" customHeight="1" x14ac:dyDescent="0.25">
      <c r="A230" s="54">
        <v>137</v>
      </c>
      <c r="B230" s="55" t="s">
        <v>362</v>
      </c>
      <c r="C230" s="54" t="s">
        <v>74</v>
      </c>
      <c r="D230" s="54" t="s">
        <v>484</v>
      </c>
      <c r="E230" s="55" t="s">
        <v>661</v>
      </c>
      <c r="F230" s="56">
        <v>46055</v>
      </c>
      <c r="G230" s="18">
        <v>300</v>
      </c>
      <c r="H230" s="54" t="s">
        <v>6</v>
      </c>
      <c r="I230" s="54" t="s">
        <v>970</v>
      </c>
      <c r="J230" s="54">
        <v>1810711019</v>
      </c>
      <c r="K230" s="54"/>
      <c r="L230" s="54"/>
      <c r="M230" s="54"/>
      <c r="N230" s="54"/>
      <c r="O230" s="15" t="s">
        <v>662</v>
      </c>
      <c r="P230" s="72"/>
    </row>
    <row r="231" spans="1:16" s="58" customFormat="1" ht="129" customHeight="1" x14ac:dyDescent="0.25">
      <c r="A231" s="54">
        <v>138</v>
      </c>
      <c r="B231" s="55" t="s">
        <v>362</v>
      </c>
      <c r="C231" s="54" t="s">
        <v>74</v>
      </c>
      <c r="D231" s="54" t="s">
        <v>62</v>
      </c>
      <c r="E231" s="55" t="s">
        <v>663</v>
      </c>
      <c r="F231" s="56">
        <v>46055</v>
      </c>
      <c r="G231" s="18">
        <v>2240.6999999999998</v>
      </c>
      <c r="H231" s="54" t="s">
        <v>50</v>
      </c>
      <c r="I231" s="54" t="s">
        <v>799</v>
      </c>
      <c r="J231" s="54">
        <v>30109129</v>
      </c>
      <c r="K231" s="54"/>
      <c r="L231" s="54"/>
      <c r="M231" s="54"/>
      <c r="N231" s="54"/>
      <c r="O231" s="15" t="s">
        <v>664</v>
      </c>
      <c r="P231" s="72"/>
    </row>
    <row r="232" spans="1:16" s="58" customFormat="1" ht="110.25" x14ac:dyDescent="0.25">
      <c r="A232" s="54">
        <v>139</v>
      </c>
      <c r="B232" s="55" t="s">
        <v>362</v>
      </c>
      <c r="C232" s="54" t="s">
        <v>74</v>
      </c>
      <c r="D232" s="54" t="s">
        <v>62</v>
      </c>
      <c r="E232" s="55" t="s">
        <v>848</v>
      </c>
      <c r="F232" s="56">
        <v>46057</v>
      </c>
      <c r="G232" s="18">
        <v>246</v>
      </c>
      <c r="H232" s="54" t="s">
        <v>849</v>
      </c>
      <c r="I232" s="54" t="s">
        <v>850</v>
      </c>
      <c r="J232" s="54">
        <v>44353997</v>
      </c>
      <c r="K232" s="54" t="s">
        <v>429</v>
      </c>
      <c r="L232" s="54">
        <v>123900</v>
      </c>
      <c r="M232" s="54"/>
      <c r="N232" s="54"/>
      <c r="O232" s="15" t="s">
        <v>851</v>
      </c>
      <c r="P232" s="72"/>
    </row>
    <row r="233" spans="1:16" s="58" customFormat="1" ht="141.75" x14ac:dyDescent="0.25">
      <c r="A233" s="54">
        <v>140</v>
      </c>
      <c r="B233" s="55" t="s">
        <v>362</v>
      </c>
      <c r="C233" s="54" t="s">
        <v>74</v>
      </c>
      <c r="D233" s="54" t="s">
        <v>62</v>
      </c>
      <c r="E233" s="55" t="s">
        <v>852</v>
      </c>
      <c r="F233" s="56">
        <v>46057</v>
      </c>
      <c r="G233" s="18">
        <v>235</v>
      </c>
      <c r="H233" s="54" t="s">
        <v>50</v>
      </c>
      <c r="I233" s="54" t="s">
        <v>877</v>
      </c>
      <c r="J233" s="54">
        <v>42717957</v>
      </c>
      <c r="K233" s="54" t="s">
        <v>429</v>
      </c>
      <c r="L233" s="54">
        <v>28800</v>
      </c>
      <c r="M233" s="54"/>
      <c r="N233" s="54"/>
      <c r="O233" s="15" t="s">
        <v>853</v>
      </c>
      <c r="P233" s="72"/>
    </row>
    <row r="234" spans="1:16" s="58" customFormat="1" ht="78.75" x14ac:dyDescent="0.25">
      <c r="A234" s="54">
        <v>141</v>
      </c>
      <c r="B234" s="55" t="s">
        <v>362</v>
      </c>
      <c r="C234" s="54" t="s">
        <v>74</v>
      </c>
      <c r="D234" s="54" t="s">
        <v>62</v>
      </c>
      <c r="E234" s="55" t="s">
        <v>854</v>
      </c>
      <c r="F234" s="56">
        <v>46057</v>
      </c>
      <c r="G234" s="18">
        <v>1041.92</v>
      </c>
      <c r="H234" s="54" t="s">
        <v>50</v>
      </c>
      <c r="I234" s="54" t="s">
        <v>985</v>
      </c>
      <c r="J234" s="54">
        <v>30262756</v>
      </c>
      <c r="K234" s="54" t="s">
        <v>429</v>
      </c>
      <c r="L234" s="54">
        <v>352</v>
      </c>
      <c r="M234" s="54"/>
      <c r="N234" s="54"/>
      <c r="O234" s="15" t="s">
        <v>855</v>
      </c>
      <c r="P234" s="72"/>
    </row>
    <row r="235" spans="1:16" s="58" customFormat="1" ht="204.75" x14ac:dyDescent="0.25">
      <c r="A235" s="54">
        <v>142</v>
      </c>
      <c r="B235" s="55" t="s">
        <v>362</v>
      </c>
      <c r="C235" s="54" t="s">
        <v>74</v>
      </c>
      <c r="D235" s="54" t="s">
        <v>62</v>
      </c>
      <c r="E235" s="55" t="s">
        <v>856</v>
      </c>
      <c r="F235" s="56">
        <v>46057</v>
      </c>
      <c r="G235" s="18">
        <v>290.01499999999999</v>
      </c>
      <c r="H235" s="54" t="s">
        <v>50</v>
      </c>
      <c r="I235" s="54" t="s">
        <v>971</v>
      </c>
      <c r="J235" s="54">
        <v>34343079</v>
      </c>
      <c r="K235" s="54" t="s">
        <v>429</v>
      </c>
      <c r="L235" s="54">
        <v>350</v>
      </c>
      <c r="M235" s="54"/>
      <c r="N235" s="54"/>
      <c r="O235" s="15" t="s">
        <v>857</v>
      </c>
      <c r="P235" s="72"/>
    </row>
    <row r="236" spans="1:16" s="58" customFormat="1" ht="47.25" x14ac:dyDescent="0.25">
      <c r="A236" s="54">
        <v>143</v>
      </c>
      <c r="B236" s="55" t="s">
        <v>362</v>
      </c>
      <c r="C236" s="54" t="s">
        <v>74</v>
      </c>
      <c r="D236" s="54" t="s">
        <v>62</v>
      </c>
      <c r="E236" s="55" t="s">
        <v>607</v>
      </c>
      <c r="F236" s="56">
        <v>46058</v>
      </c>
      <c r="G236" s="18">
        <v>1969</v>
      </c>
      <c r="H236" s="54" t="s">
        <v>849</v>
      </c>
      <c r="I236" s="54" t="s">
        <v>858</v>
      </c>
      <c r="J236" s="54">
        <v>43808856</v>
      </c>
      <c r="K236" s="54" t="s">
        <v>429</v>
      </c>
      <c r="L236" s="54">
        <v>1450</v>
      </c>
      <c r="M236" s="54"/>
      <c r="N236" s="54"/>
      <c r="O236" s="15" t="s">
        <v>859</v>
      </c>
      <c r="P236" s="72"/>
    </row>
    <row r="237" spans="1:16" s="58" customFormat="1" ht="47.25" x14ac:dyDescent="0.25">
      <c r="A237" s="54">
        <v>144</v>
      </c>
      <c r="B237" s="55" t="s">
        <v>362</v>
      </c>
      <c r="C237" s="54" t="s">
        <v>74</v>
      </c>
      <c r="D237" s="54" t="s">
        <v>62</v>
      </c>
      <c r="E237" s="55" t="s">
        <v>607</v>
      </c>
      <c r="F237" s="56">
        <v>46058</v>
      </c>
      <c r="G237" s="18">
        <v>1837</v>
      </c>
      <c r="H237" s="54" t="s">
        <v>849</v>
      </c>
      <c r="I237" s="54" t="s">
        <v>858</v>
      </c>
      <c r="J237" s="54">
        <v>43808856</v>
      </c>
      <c r="K237" s="54" t="s">
        <v>429</v>
      </c>
      <c r="L237" s="54">
        <v>7070</v>
      </c>
      <c r="M237" s="54"/>
      <c r="N237" s="54"/>
      <c r="O237" s="15" t="s">
        <v>860</v>
      </c>
      <c r="P237" s="72"/>
    </row>
    <row r="238" spans="1:16" s="58" customFormat="1" ht="47.25" x14ac:dyDescent="0.25">
      <c r="A238" s="54">
        <v>145</v>
      </c>
      <c r="B238" s="55" t="s">
        <v>362</v>
      </c>
      <c r="C238" s="54" t="s">
        <v>74</v>
      </c>
      <c r="D238" s="54" t="s">
        <v>62</v>
      </c>
      <c r="E238" s="55" t="s">
        <v>607</v>
      </c>
      <c r="F238" s="56">
        <v>46058</v>
      </c>
      <c r="G238" s="18">
        <v>2023</v>
      </c>
      <c r="H238" s="54" t="s">
        <v>50</v>
      </c>
      <c r="I238" s="54" t="s">
        <v>606</v>
      </c>
      <c r="J238" s="54">
        <v>1976625</v>
      </c>
      <c r="K238" s="54" t="s">
        <v>429</v>
      </c>
      <c r="L238" s="54">
        <v>14500</v>
      </c>
      <c r="M238" s="54"/>
      <c r="N238" s="54"/>
      <c r="O238" s="15" t="s">
        <v>861</v>
      </c>
      <c r="P238" s="72"/>
    </row>
    <row r="239" spans="1:16" s="58" customFormat="1" ht="237.6" customHeight="1" x14ac:dyDescent="0.25">
      <c r="A239" s="54">
        <v>146</v>
      </c>
      <c r="B239" s="55" t="s">
        <v>362</v>
      </c>
      <c r="C239" s="54" t="s">
        <v>74</v>
      </c>
      <c r="D239" s="54" t="s">
        <v>62</v>
      </c>
      <c r="E239" s="55" t="s">
        <v>862</v>
      </c>
      <c r="F239" s="56">
        <v>46058</v>
      </c>
      <c r="G239" s="18">
        <v>825.87</v>
      </c>
      <c r="H239" s="54" t="s">
        <v>50</v>
      </c>
      <c r="I239" s="54" t="s">
        <v>972</v>
      </c>
      <c r="J239" s="54">
        <v>44468332</v>
      </c>
      <c r="K239" s="54" t="s">
        <v>429</v>
      </c>
      <c r="L239" s="54">
        <v>290</v>
      </c>
      <c r="M239" s="54"/>
      <c r="N239" s="54"/>
      <c r="O239" s="15" t="s">
        <v>863</v>
      </c>
      <c r="P239" s="72"/>
    </row>
    <row r="240" spans="1:16" s="58" customFormat="1" ht="78.75" x14ac:dyDescent="0.25">
      <c r="A240" s="54">
        <v>147</v>
      </c>
      <c r="B240" s="55" t="s">
        <v>362</v>
      </c>
      <c r="C240" s="54" t="s">
        <v>74</v>
      </c>
      <c r="D240" s="54" t="s">
        <v>484</v>
      </c>
      <c r="E240" s="55" t="s">
        <v>864</v>
      </c>
      <c r="F240" s="56">
        <v>46062</v>
      </c>
      <c r="G240" s="18">
        <v>15447.977000000001</v>
      </c>
      <c r="H240" s="54" t="s">
        <v>6</v>
      </c>
      <c r="I240" s="54" t="s">
        <v>1224</v>
      </c>
      <c r="J240" s="54" t="s">
        <v>1225</v>
      </c>
      <c r="K240" s="54" t="s">
        <v>484</v>
      </c>
      <c r="L240" s="54">
        <v>5</v>
      </c>
      <c r="M240" s="54"/>
      <c r="N240" s="54"/>
      <c r="O240" s="15" t="s">
        <v>865</v>
      </c>
      <c r="P240" s="72"/>
    </row>
    <row r="241" spans="1:16" s="58" customFormat="1" ht="47.25" x14ac:dyDescent="0.25">
      <c r="A241" s="54">
        <v>148</v>
      </c>
      <c r="B241" s="55" t="s">
        <v>362</v>
      </c>
      <c r="C241" s="54" t="s">
        <v>74</v>
      </c>
      <c r="D241" s="54" t="s">
        <v>62</v>
      </c>
      <c r="E241" s="55" t="s">
        <v>866</v>
      </c>
      <c r="F241" s="56">
        <v>46063</v>
      </c>
      <c r="G241" s="18">
        <v>1922.42</v>
      </c>
      <c r="H241" s="54" t="s">
        <v>50</v>
      </c>
      <c r="I241" s="54" t="s">
        <v>973</v>
      </c>
      <c r="J241" s="54">
        <v>42029247</v>
      </c>
      <c r="K241" s="54" t="s">
        <v>429</v>
      </c>
      <c r="L241" s="54">
        <v>1700</v>
      </c>
      <c r="M241" s="54"/>
      <c r="N241" s="54"/>
      <c r="O241" s="15" t="s">
        <v>867</v>
      </c>
      <c r="P241" s="72"/>
    </row>
    <row r="242" spans="1:16" s="58" customFormat="1" ht="63" x14ac:dyDescent="0.25">
      <c r="A242" s="54">
        <v>149</v>
      </c>
      <c r="B242" s="55" t="s">
        <v>362</v>
      </c>
      <c r="C242" s="54" t="s">
        <v>74</v>
      </c>
      <c r="D242" s="54" t="s">
        <v>62</v>
      </c>
      <c r="E242" s="55" t="s">
        <v>974</v>
      </c>
      <c r="F242" s="56">
        <v>46065</v>
      </c>
      <c r="G242" s="18">
        <v>446.59500000000003</v>
      </c>
      <c r="H242" s="54" t="s">
        <v>50</v>
      </c>
      <c r="I242" s="54" t="s">
        <v>1286</v>
      </c>
      <c r="J242" s="54">
        <v>2989604276</v>
      </c>
      <c r="K242" s="54" t="s">
        <v>429</v>
      </c>
      <c r="L242" s="54">
        <v>41</v>
      </c>
      <c r="M242" s="54"/>
      <c r="N242" s="55"/>
      <c r="O242" s="15" t="s">
        <v>975</v>
      </c>
      <c r="P242" s="72"/>
    </row>
    <row r="243" spans="1:16" s="58" customFormat="1" ht="110.25" x14ac:dyDescent="0.25">
      <c r="A243" s="54">
        <v>150</v>
      </c>
      <c r="B243" s="55" t="s">
        <v>362</v>
      </c>
      <c r="C243" s="54" t="s">
        <v>952</v>
      </c>
      <c r="D243" s="54" t="s">
        <v>484</v>
      </c>
      <c r="E243" s="55" t="s">
        <v>976</v>
      </c>
      <c r="F243" s="56">
        <v>46071</v>
      </c>
      <c r="G243" s="18">
        <v>452.84899999999999</v>
      </c>
      <c r="H243" s="54" t="s">
        <v>6</v>
      </c>
      <c r="I243" s="54" t="s">
        <v>977</v>
      </c>
      <c r="J243" s="54">
        <v>2941907893</v>
      </c>
      <c r="K243" s="54" t="s">
        <v>484</v>
      </c>
      <c r="L243" s="54">
        <v>2</v>
      </c>
      <c r="M243" s="54"/>
      <c r="N243" s="55"/>
      <c r="O243" s="15" t="s">
        <v>978</v>
      </c>
      <c r="P243" s="72"/>
    </row>
    <row r="244" spans="1:16" s="58" customFormat="1" ht="47.25" x14ac:dyDescent="0.25">
      <c r="A244" s="54">
        <v>151</v>
      </c>
      <c r="B244" s="55" t="s">
        <v>362</v>
      </c>
      <c r="C244" s="54" t="s">
        <v>74</v>
      </c>
      <c r="D244" s="54" t="s">
        <v>62</v>
      </c>
      <c r="E244" s="55" t="s">
        <v>607</v>
      </c>
      <c r="F244" s="56">
        <v>46072</v>
      </c>
      <c r="G244" s="18">
        <v>249</v>
      </c>
      <c r="H244" s="54" t="s">
        <v>849</v>
      </c>
      <c r="I244" s="54" t="s">
        <v>858</v>
      </c>
      <c r="J244" s="54">
        <v>43808856</v>
      </c>
      <c r="K244" s="54" t="s">
        <v>429</v>
      </c>
      <c r="L244" s="54">
        <v>2445</v>
      </c>
      <c r="M244" s="54"/>
      <c r="N244" s="54"/>
      <c r="O244" s="15" t="s">
        <v>1094</v>
      </c>
      <c r="P244" s="72"/>
    </row>
    <row r="245" spans="1:16" s="58" customFormat="1" ht="47.25" x14ac:dyDescent="0.25">
      <c r="A245" s="54">
        <v>152</v>
      </c>
      <c r="B245" s="55" t="s">
        <v>362</v>
      </c>
      <c r="C245" s="54" t="s">
        <v>74</v>
      </c>
      <c r="D245" s="54" t="s">
        <v>62</v>
      </c>
      <c r="E245" s="55" t="s">
        <v>1095</v>
      </c>
      <c r="F245" s="56">
        <v>46073</v>
      </c>
      <c r="G245" s="18">
        <v>200.8</v>
      </c>
      <c r="H245" s="54" t="s">
        <v>50</v>
      </c>
      <c r="I245" s="54" t="s">
        <v>1287</v>
      </c>
      <c r="J245" s="54">
        <v>3256115867</v>
      </c>
      <c r="K245" s="54" t="s">
        <v>429</v>
      </c>
      <c r="L245" s="54">
        <v>36</v>
      </c>
      <c r="M245" s="54"/>
      <c r="N245" s="54"/>
      <c r="O245" s="15" t="s">
        <v>1096</v>
      </c>
      <c r="P245" s="72"/>
    </row>
    <row r="246" spans="1:16" s="58" customFormat="1" ht="69.599999999999994" customHeight="1" x14ac:dyDescent="0.25">
      <c r="A246" s="54">
        <v>153</v>
      </c>
      <c r="B246" s="55" t="s">
        <v>362</v>
      </c>
      <c r="C246" s="54" t="s">
        <v>74</v>
      </c>
      <c r="D246" s="54" t="s">
        <v>63</v>
      </c>
      <c r="E246" s="55" t="s">
        <v>1097</v>
      </c>
      <c r="F246" s="56">
        <v>46076</v>
      </c>
      <c r="G246" s="18">
        <v>1200</v>
      </c>
      <c r="H246" s="54" t="s">
        <v>50</v>
      </c>
      <c r="I246" s="54" t="s">
        <v>834</v>
      </c>
      <c r="J246" s="54">
        <v>38234621</v>
      </c>
      <c r="K246" s="54" t="s">
        <v>196</v>
      </c>
      <c r="L246" s="54">
        <v>9260</v>
      </c>
      <c r="M246" s="54"/>
      <c r="N246" s="54"/>
      <c r="O246" s="15" t="s">
        <v>1098</v>
      </c>
      <c r="P246" s="72"/>
    </row>
    <row r="247" spans="1:16" s="58" customFormat="1" ht="110.25" x14ac:dyDescent="0.25">
      <c r="A247" s="54">
        <v>154</v>
      </c>
      <c r="B247" s="55" t="s">
        <v>362</v>
      </c>
      <c r="C247" s="54" t="s">
        <v>74</v>
      </c>
      <c r="D247" s="54" t="s">
        <v>62</v>
      </c>
      <c r="E247" s="55" t="s">
        <v>1099</v>
      </c>
      <c r="F247" s="56">
        <v>46076</v>
      </c>
      <c r="G247" s="18">
        <v>702.8</v>
      </c>
      <c r="H247" s="54" t="s">
        <v>50</v>
      </c>
      <c r="I247" s="54" t="s">
        <v>1226</v>
      </c>
      <c r="J247" s="54">
        <v>3203721826</v>
      </c>
      <c r="K247" s="54" t="s">
        <v>429</v>
      </c>
      <c r="L247" s="54">
        <v>168500</v>
      </c>
      <c r="M247" s="54"/>
      <c r="N247" s="54"/>
      <c r="O247" s="15" t="s">
        <v>1100</v>
      </c>
      <c r="P247" s="72"/>
    </row>
    <row r="248" spans="1:16" s="58" customFormat="1" ht="47.25" x14ac:dyDescent="0.25">
      <c r="A248" s="54">
        <v>155</v>
      </c>
      <c r="B248" s="55" t="s">
        <v>362</v>
      </c>
      <c r="C248" s="54" t="s">
        <v>74</v>
      </c>
      <c r="D248" s="54" t="s">
        <v>62</v>
      </c>
      <c r="E248" s="55" t="s">
        <v>1101</v>
      </c>
      <c r="F248" s="56">
        <v>46076</v>
      </c>
      <c r="G248" s="18">
        <v>631</v>
      </c>
      <c r="H248" s="54" t="s">
        <v>50</v>
      </c>
      <c r="I248" s="54" t="s">
        <v>1288</v>
      </c>
      <c r="J248" s="54">
        <v>40945347</v>
      </c>
      <c r="K248" s="54" t="s">
        <v>429</v>
      </c>
      <c r="L248" s="54">
        <v>34</v>
      </c>
      <c r="M248" s="54"/>
      <c r="N248" s="54"/>
      <c r="O248" s="15" t="s">
        <v>1102</v>
      </c>
      <c r="P248" s="72"/>
    </row>
    <row r="249" spans="1:16" s="58" customFormat="1" ht="47.25" x14ac:dyDescent="0.25">
      <c r="A249" s="54">
        <v>156</v>
      </c>
      <c r="B249" s="55" t="s">
        <v>362</v>
      </c>
      <c r="C249" s="54" t="s">
        <v>536</v>
      </c>
      <c r="D249" s="54" t="s">
        <v>62</v>
      </c>
      <c r="E249" s="55" t="s">
        <v>1103</v>
      </c>
      <c r="F249" s="56">
        <v>46077</v>
      </c>
      <c r="G249" s="18">
        <v>423</v>
      </c>
      <c r="H249" s="54" t="s">
        <v>50</v>
      </c>
      <c r="I249" s="54" t="s">
        <v>657</v>
      </c>
      <c r="J249" s="54">
        <v>2545405353</v>
      </c>
      <c r="K249" s="54" t="s">
        <v>196</v>
      </c>
      <c r="L249" s="54">
        <v>2350</v>
      </c>
      <c r="M249" s="54"/>
      <c r="N249" s="54"/>
      <c r="O249" s="15" t="s">
        <v>1104</v>
      </c>
      <c r="P249" s="72"/>
    </row>
    <row r="250" spans="1:16" s="58" customFormat="1" ht="47.25" x14ac:dyDescent="0.25">
      <c r="A250" s="54">
        <v>157</v>
      </c>
      <c r="B250" s="55" t="s">
        <v>362</v>
      </c>
      <c r="C250" s="54" t="s">
        <v>536</v>
      </c>
      <c r="D250" s="54" t="s">
        <v>62</v>
      </c>
      <c r="E250" s="55" t="s">
        <v>1105</v>
      </c>
      <c r="F250" s="56">
        <v>46077</v>
      </c>
      <c r="G250" s="18">
        <v>336</v>
      </c>
      <c r="H250" s="54" t="s">
        <v>50</v>
      </c>
      <c r="I250" s="54" t="s">
        <v>657</v>
      </c>
      <c r="J250" s="54">
        <v>2545405353</v>
      </c>
      <c r="K250" s="54" t="s">
        <v>196</v>
      </c>
      <c r="L250" s="54">
        <v>840</v>
      </c>
      <c r="M250" s="54"/>
      <c r="N250" s="54"/>
      <c r="O250" s="15" t="s">
        <v>1106</v>
      </c>
      <c r="P250" s="72"/>
    </row>
    <row r="251" spans="1:16" s="58" customFormat="1" ht="47.25" x14ac:dyDescent="0.25">
      <c r="A251" s="54">
        <v>158</v>
      </c>
      <c r="B251" s="55" t="s">
        <v>362</v>
      </c>
      <c r="C251" s="54" t="s">
        <v>536</v>
      </c>
      <c r="D251" s="54" t="s">
        <v>62</v>
      </c>
      <c r="E251" s="55" t="s">
        <v>1107</v>
      </c>
      <c r="F251" s="56">
        <v>46077</v>
      </c>
      <c r="G251" s="18">
        <v>482.08499999999998</v>
      </c>
      <c r="H251" s="54" t="s">
        <v>50</v>
      </c>
      <c r="I251" s="54" t="s">
        <v>1227</v>
      </c>
      <c r="J251" s="54">
        <v>40002253</v>
      </c>
      <c r="K251" s="54" t="s">
        <v>196</v>
      </c>
      <c r="L251" s="54" t="s">
        <v>1108</v>
      </c>
      <c r="M251" s="54"/>
      <c r="N251" s="54"/>
      <c r="O251" s="15" t="s">
        <v>1109</v>
      </c>
      <c r="P251" s="72"/>
    </row>
    <row r="252" spans="1:16" s="58" customFormat="1" ht="47.25" x14ac:dyDescent="0.25">
      <c r="A252" s="54">
        <v>159</v>
      </c>
      <c r="B252" s="55" t="s">
        <v>362</v>
      </c>
      <c r="C252" s="54" t="s">
        <v>536</v>
      </c>
      <c r="D252" s="54" t="s">
        <v>62</v>
      </c>
      <c r="E252" s="55" t="s">
        <v>1110</v>
      </c>
      <c r="F252" s="56">
        <v>46077</v>
      </c>
      <c r="G252" s="18">
        <v>411.928</v>
      </c>
      <c r="H252" s="54" t="s">
        <v>50</v>
      </c>
      <c r="I252" s="54" t="s">
        <v>657</v>
      </c>
      <c r="J252" s="54">
        <v>2545405353</v>
      </c>
      <c r="K252" s="54" t="s">
        <v>429</v>
      </c>
      <c r="L252" s="54">
        <v>66440</v>
      </c>
      <c r="M252" s="54"/>
      <c r="N252" s="54"/>
      <c r="O252" s="15" t="s">
        <v>1111</v>
      </c>
      <c r="P252" s="72"/>
    </row>
    <row r="253" spans="1:16" s="58" customFormat="1" ht="47.25" x14ac:dyDescent="0.25">
      <c r="A253" s="54">
        <v>160</v>
      </c>
      <c r="B253" s="55" t="s">
        <v>362</v>
      </c>
      <c r="C253" s="54" t="s">
        <v>536</v>
      </c>
      <c r="D253" s="54" t="s">
        <v>62</v>
      </c>
      <c r="E253" s="55" t="s">
        <v>1112</v>
      </c>
      <c r="F253" s="56">
        <v>46077</v>
      </c>
      <c r="G253" s="18">
        <v>275.2</v>
      </c>
      <c r="H253" s="54" t="s">
        <v>50</v>
      </c>
      <c r="I253" s="54" t="s">
        <v>657</v>
      </c>
      <c r="J253" s="54">
        <v>2545405353</v>
      </c>
      <c r="K253" s="54" t="s">
        <v>196</v>
      </c>
      <c r="L253" s="54">
        <v>8600</v>
      </c>
      <c r="M253" s="54"/>
      <c r="N253" s="54"/>
      <c r="O253" s="15" t="s">
        <v>1113</v>
      </c>
      <c r="P253" s="72"/>
    </row>
    <row r="254" spans="1:16" s="58" customFormat="1" ht="82.9" customHeight="1" x14ac:dyDescent="0.25">
      <c r="A254" s="54">
        <v>161</v>
      </c>
      <c r="B254" s="55" t="s">
        <v>362</v>
      </c>
      <c r="C254" s="54" t="s">
        <v>74</v>
      </c>
      <c r="D254" s="54" t="s">
        <v>62</v>
      </c>
      <c r="E254" s="55" t="s">
        <v>1114</v>
      </c>
      <c r="F254" s="56">
        <v>46077</v>
      </c>
      <c r="G254" s="18">
        <v>250</v>
      </c>
      <c r="H254" s="54" t="s">
        <v>6</v>
      </c>
      <c r="I254" s="54" t="s">
        <v>1289</v>
      </c>
      <c r="J254" s="54">
        <v>3280601524</v>
      </c>
      <c r="K254" s="54" t="s">
        <v>1115</v>
      </c>
      <c r="L254" s="54">
        <v>3</v>
      </c>
      <c r="M254" s="54"/>
      <c r="N254" s="54"/>
      <c r="O254" s="15" t="s">
        <v>1116</v>
      </c>
      <c r="P254" s="72"/>
    </row>
    <row r="255" spans="1:16" s="58" customFormat="1" ht="47.25" x14ac:dyDescent="0.25">
      <c r="A255" s="54">
        <v>162</v>
      </c>
      <c r="B255" s="55" t="s">
        <v>362</v>
      </c>
      <c r="C255" s="54" t="s">
        <v>74</v>
      </c>
      <c r="D255" s="54" t="s">
        <v>62</v>
      </c>
      <c r="E255" s="55" t="s">
        <v>1228</v>
      </c>
      <c r="F255" s="56">
        <v>46078</v>
      </c>
      <c r="G255" s="18">
        <v>456.5</v>
      </c>
      <c r="H255" s="54" t="s">
        <v>50</v>
      </c>
      <c r="I255" s="54" t="s">
        <v>1290</v>
      </c>
      <c r="J255" s="54">
        <v>3218701307</v>
      </c>
      <c r="K255" s="54"/>
      <c r="L255" s="54"/>
      <c r="M255" s="54"/>
      <c r="N255" s="54"/>
      <c r="O255" s="15" t="s">
        <v>1229</v>
      </c>
      <c r="P255" s="72"/>
    </row>
    <row r="256" spans="1:16" s="58" customFormat="1" ht="47.25" x14ac:dyDescent="0.25">
      <c r="A256" s="54">
        <v>163</v>
      </c>
      <c r="B256" s="55" t="s">
        <v>362</v>
      </c>
      <c r="C256" s="54" t="s">
        <v>74</v>
      </c>
      <c r="D256" s="54" t="s">
        <v>62</v>
      </c>
      <c r="E256" s="55" t="s">
        <v>1230</v>
      </c>
      <c r="F256" s="56">
        <v>46079</v>
      </c>
      <c r="G256" s="18">
        <v>2584.48</v>
      </c>
      <c r="H256" s="54" t="s">
        <v>50</v>
      </c>
      <c r="I256" s="54" t="s">
        <v>1291</v>
      </c>
      <c r="J256" s="54">
        <v>41530346</v>
      </c>
      <c r="K256" s="54" t="s">
        <v>429</v>
      </c>
      <c r="L256" s="54">
        <v>516</v>
      </c>
      <c r="M256" s="54"/>
      <c r="N256" s="54"/>
      <c r="O256" s="15" t="s">
        <v>1231</v>
      </c>
      <c r="P256" s="72"/>
    </row>
    <row r="257" spans="1:16" s="58" customFormat="1" ht="47.25" x14ac:dyDescent="0.25">
      <c r="A257" s="54">
        <v>164</v>
      </c>
      <c r="B257" s="55" t="s">
        <v>362</v>
      </c>
      <c r="C257" s="54" t="s">
        <v>74</v>
      </c>
      <c r="D257" s="54" t="s">
        <v>62</v>
      </c>
      <c r="E257" s="55" t="s">
        <v>1230</v>
      </c>
      <c r="F257" s="56">
        <v>46083</v>
      </c>
      <c r="G257" s="18">
        <v>2858.53</v>
      </c>
      <c r="H257" s="54" t="s">
        <v>50</v>
      </c>
      <c r="I257" s="54" t="s">
        <v>1399</v>
      </c>
      <c r="J257" s="54">
        <v>3319308818</v>
      </c>
      <c r="K257" s="54" t="s">
        <v>1232</v>
      </c>
      <c r="L257" s="54">
        <v>14</v>
      </c>
      <c r="M257" s="54"/>
      <c r="N257" s="54"/>
      <c r="O257" s="15" t="s">
        <v>1233</v>
      </c>
      <c r="P257" s="72"/>
    </row>
    <row r="258" spans="1:16" s="58" customFormat="1" ht="47.25" x14ac:dyDescent="0.25">
      <c r="A258" s="54">
        <v>165</v>
      </c>
      <c r="B258" s="55" t="s">
        <v>362</v>
      </c>
      <c r="C258" s="54" t="s">
        <v>74</v>
      </c>
      <c r="D258" s="54" t="s">
        <v>62</v>
      </c>
      <c r="E258" s="55" t="s">
        <v>1234</v>
      </c>
      <c r="F258" s="56">
        <v>46083</v>
      </c>
      <c r="G258" s="18">
        <v>201</v>
      </c>
      <c r="H258" s="54" t="s">
        <v>50</v>
      </c>
      <c r="I258" s="54" t="s">
        <v>1400</v>
      </c>
      <c r="J258" s="54">
        <v>30126040</v>
      </c>
      <c r="K258" s="54" t="s">
        <v>429</v>
      </c>
      <c r="L258" s="54">
        <v>3</v>
      </c>
      <c r="M258" s="54"/>
      <c r="N258" s="54"/>
      <c r="O258" s="15" t="s">
        <v>1235</v>
      </c>
      <c r="P258" s="72"/>
    </row>
    <row r="259" spans="1:16" s="58" customFormat="1" ht="47.25" x14ac:dyDescent="0.25">
      <c r="A259" s="54">
        <v>166</v>
      </c>
      <c r="B259" s="55" t="s">
        <v>362</v>
      </c>
      <c r="C259" s="54" t="s">
        <v>74</v>
      </c>
      <c r="D259" s="54" t="s">
        <v>62</v>
      </c>
      <c r="E259" s="55" t="s">
        <v>1230</v>
      </c>
      <c r="F259" s="56">
        <v>46084</v>
      </c>
      <c r="G259" s="18">
        <v>1970.175</v>
      </c>
      <c r="H259" s="54" t="s">
        <v>50</v>
      </c>
      <c r="I259" s="54" t="s">
        <v>1401</v>
      </c>
      <c r="J259" s="54">
        <v>3155904144</v>
      </c>
      <c r="K259" s="54"/>
      <c r="L259" s="54"/>
      <c r="M259" s="54"/>
      <c r="N259" s="54"/>
      <c r="O259" s="15" t="s">
        <v>1236</v>
      </c>
      <c r="P259" s="72"/>
    </row>
    <row r="260" spans="1:16" s="58" customFormat="1" ht="47.25" x14ac:dyDescent="0.25">
      <c r="A260" s="54">
        <v>167</v>
      </c>
      <c r="B260" s="55" t="s">
        <v>362</v>
      </c>
      <c r="C260" s="54" t="s">
        <v>74</v>
      </c>
      <c r="D260" s="54" t="s">
        <v>62</v>
      </c>
      <c r="E260" s="55" t="s">
        <v>1228</v>
      </c>
      <c r="F260" s="56">
        <v>46086</v>
      </c>
      <c r="G260" s="18">
        <v>810.255</v>
      </c>
      <c r="H260" s="54" t="s">
        <v>50</v>
      </c>
      <c r="I260" s="54" t="s">
        <v>1402</v>
      </c>
      <c r="J260" s="54">
        <v>2382405378</v>
      </c>
      <c r="K260" s="54"/>
      <c r="L260" s="54"/>
      <c r="M260" s="54"/>
      <c r="N260" s="54"/>
      <c r="O260" s="15" t="s">
        <v>1292</v>
      </c>
      <c r="P260" s="72"/>
    </row>
    <row r="261" spans="1:16" s="58" customFormat="1" ht="141.75" x14ac:dyDescent="0.25">
      <c r="A261" s="54">
        <v>168</v>
      </c>
      <c r="B261" s="55" t="s">
        <v>362</v>
      </c>
      <c r="C261" s="54" t="s">
        <v>74</v>
      </c>
      <c r="D261" s="54" t="s">
        <v>62</v>
      </c>
      <c r="E261" s="55" t="s">
        <v>1293</v>
      </c>
      <c r="F261" s="56">
        <v>46090</v>
      </c>
      <c r="G261" s="18">
        <v>1781.365</v>
      </c>
      <c r="H261" s="54" t="s">
        <v>849</v>
      </c>
      <c r="I261" s="54" t="s">
        <v>1403</v>
      </c>
      <c r="J261" s="54">
        <v>3072220241</v>
      </c>
      <c r="K261" s="54" t="s">
        <v>1294</v>
      </c>
      <c r="L261" s="54">
        <v>238</v>
      </c>
      <c r="M261" s="54"/>
      <c r="N261" s="54"/>
      <c r="O261" s="15" t="s">
        <v>1295</v>
      </c>
      <c r="P261" s="72"/>
    </row>
    <row r="262" spans="1:16" s="58" customFormat="1" ht="47.25" x14ac:dyDescent="0.25">
      <c r="A262" s="54">
        <v>169</v>
      </c>
      <c r="B262" s="55" t="s">
        <v>362</v>
      </c>
      <c r="C262" s="54" t="s">
        <v>72</v>
      </c>
      <c r="D262" s="54" t="s">
        <v>62</v>
      </c>
      <c r="E262" s="55" t="s">
        <v>365</v>
      </c>
      <c r="F262" s="56">
        <v>46092</v>
      </c>
      <c r="G262" s="18">
        <v>2498.5749999999998</v>
      </c>
      <c r="H262" s="54" t="s">
        <v>849</v>
      </c>
      <c r="I262" s="54" t="s">
        <v>231</v>
      </c>
      <c r="J262" s="54">
        <v>34657789</v>
      </c>
      <c r="K262" s="54" t="s">
        <v>190</v>
      </c>
      <c r="L262" s="54">
        <v>385</v>
      </c>
      <c r="M262" s="54"/>
      <c r="N262" s="55"/>
      <c r="O262" s="15" t="s">
        <v>1404</v>
      </c>
      <c r="P262" s="72"/>
    </row>
    <row r="263" spans="1:16" s="58" customFormat="1" ht="47.25" x14ac:dyDescent="0.25">
      <c r="A263" s="54">
        <v>170</v>
      </c>
      <c r="B263" s="55" t="s">
        <v>362</v>
      </c>
      <c r="C263" s="54" t="s">
        <v>500</v>
      </c>
      <c r="D263" s="54" t="s">
        <v>62</v>
      </c>
      <c r="E263" s="55" t="s">
        <v>1593</v>
      </c>
      <c r="F263" s="56">
        <v>46106</v>
      </c>
      <c r="G263" s="18">
        <v>220</v>
      </c>
      <c r="H263" s="54" t="s">
        <v>50</v>
      </c>
      <c r="I263" s="54" t="s">
        <v>1860</v>
      </c>
      <c r="J263" s="54">
        <v>43428681</v>
      </c>
      <c r="K263" s="54" t="s">
        <v>1193</v>
      </c>
      <c r="L263" s="54">
        <v>2866</v>
      </c>
      <c r="M263" s="54"/>
      <c r="N263" s="55"/>
      <c r="O263" s="15" t="s">
        <v>1594</v>
      </c>
      <c r="P263" s="55"/>
    </row>
    <row r="264" spans="1:16" s="58" customFormat="1" ht="110.25" x14ac:dyDescent="0.25">
      <c r="A264" s="54">
        <v>171</v>
      </c>
      <c r="B264" s="55" t="s">
        <v>362</v>
      </c>
      <c r="C264" s="54" t="s">
        <v>74</v>
      </c>
      <c r="D264" s="54" t="s">
        <v>62</v>
      </c>
      <c r="E264" s="55" t="s">
        <v>1595</v>
      </c>
      <c r="F264" s="56">
        <v>46107</v>
      </c>
      <c r="G264" s="18">
        <v>380.6</v>
      </c>
      <c r="H264" s="54" t="s">
        <v>50</v>
      </c>
      <c r="I264" s="54" t="s">
        <v>1596</v>
      </c>
      <c r="J264" s="54">
        <v>3246417461</v>
      </c>
      <c r="K264" s="54" t="s">
        <v>429</v>
      </c>
      <c r="L264" s="54">
        <v>5620</v>
      </c>
      <c r="M264" s="54"/>
      <c r="N264" s="55"/>
      <c r="O264" s="15" t="s">
        <v>1597</v>
      </c>
      <c r="P264" s="55"/>
    </row>
    <row r="265" spans="1:16" s="58" customFormat="1" ht="47.25" x14ac:dyDescent="0.25">
      <c r="A265" s="54">
        <v>172</v>
      </c>
      <c r="B265" s="55" t="s">
        <v>362</v>
      </c>
      <c r="C265" s="54" t="s">
        <v>74</v>
      </c>
      <c r="D265" s="54" t="s">
        <v>62</v>
      </c>
      <c r="E265" s="55" t="s">
        <v>1598</v>
      </c>
      <c r="F265" s="56">
        <v>46112</v>
      </c>
      <c r="G265" s="18">
        <v>336</v>
      </c>
      <c r="H265" s="54" t="s">
        <v>50</v>
      </c>
      <c r="I265" s="54" t="s">
        <v>1673</v>
      </c>
      <c r="J265" s="54">
        <v>25184975</v>
      </c>
      <c r="K265" s="54"/>
      <c r="L265" s="54"/>
      <c r="M265" s="54"/>
      <c r="N265" s="55"/>
      <c r="O265" s="15" t="s">
        <v>1599</v>
      </c>
      <c r="P265" s="55"/>
    </row>
    <row r="266" spans="1:16" s="58" customFormat="1" ht="47.25" x14ac:dyDescent="0.25">
      <c r="A266" s="54">
        <v>173</v>
      </c>
      <c r="B266" s="55" t="s">
        <v>362</v>
      </c>
      <c r="C266" s="54" t="s">
        <v>74</v>
      </c>
      <c r="D266" s="54" t="s">
        <v>62</v>
      </c>
      <c r="E266" s="55" t="s">
        <v>607</v>
      </c>
      <c r="F266" s="56">
        <v>46113</v>
      </c>
      <c r="G266" s="18">
        <v>365</v>
      </c>
      <c r="H266" s="54" t="s">
        <v>50</v>
      </c>
      <c r="I266" s="54" t="s">
        <v>1673</v>
      </c>
      <c r="J266" s="54">
        <v>25184975</v>
      </c>
      <c r="K266" s="54"/>
      <c r="L266" s="54"/>
      <c r="M266" s="54"/>
      <c r="N266" s="54"/>
      <c r="O266" s="15" t="s">
        <v>1657</v>
      </c>
      <c r="P266" s="55"/>
    </row>
    <row r="267" spans="1:16" s="58" customFormat="1" ht="47.25" x14ac:dyDescent="0.25">
      <c r="A267" s="54">
        <v>174</v>
      </c>
      <c r="B267" s="55" t="s">
        <v>362</v>
      </c>
      <c r="C267" s="54" t="s">
        <v>74</v>
      </c>
      <c r="D267" s="54" t="s">
        <v>62</v>
      </c>
      <c r="E267" s="55" t="s">
        <v>1658</v>
      </c>
      <c r="F267" s="56">
        <v>46118</v>
      </c>
      <c r="G267" s="18">
        <v>674</v>
      </c>
      <c r="H267" s="54" t="s">
        <v>50</v>
      </c>
      <c r="I267" s="54" t="s">
        <v>1838</v>
      </c>
      <c r="J267" s="54">
        <v>20971740</v>
      </c>
      <c r="K267" s="54" t="s">
        <v>100</v>
      </c>
      <c r="L267" s="54">
        <v>1252</v>
      </c>
      <c r="M267" s="54"/>
      <c r="N267" s="54"/>
      <c r="O267" s="15" t="s">
        <v>1659</v>
      </c>
      <c r="P267" s="55"/>
    </row>
    <row r="268" spans="1:16" s="58" customFormat="1" ht="47.25" x14ac:dyDescent="0.25">
      <c r="A268" s="54">
        <v>175</v>
      </c>
      <c r="B268" s="55" t="s">
        <v>362</v>
      </c>
      <c r="C268" s="54" t="s">
        <v>74</v>
      </c>
      <c r="D268" s="54" t="s">
        <v>62</v>
      </c>
      <c r="E268" s="55" t="s">
        <v>1660</v>
      </c>
      <c r="F268" s="56">
        <v>46119</v>
      </c>
      <c r="G268" s="18">
        <v>315</v>
      </c>
      <c r="H268" s="54" t="s">
        <v>50</v>
      </c>
      <c r="I268" s="54" t="s">
        <v>1839</v>
      </c>
      <c r="J268" s="54">
        <v>1862889508</v>
      </c>
      <c r="K268" s="54"/>
      <c r="L268" s="54"/>
      <c r="M268" s="54"/>
      <c r="N268" s="54"/>
      <c r="O268" s="15" t="s">
        <v>1661</v>
      </c>
      <c r="P268" s="55"/>
    </row>
    <row r="269" spans="1:16" s="58" customFormat="1" ht="47.25" x14ac:dyDescent="0.25">
      <c r="A269" s="54">
        <v>176</v>
      </c>
      <c r="B269" s="55" t="s">
        <v>362</v>
      </c>
      <c r="C269" s="54" t="s">
        <v>74</v>
      </c>
      <c r="D269" s="54" t="s">
        <v>62</v>
      </c>
      <c r="E269" s="55" t="s">
        <v>1809</v>
      </c>
      <c r="F269" s="56">
        <v>46120</v>
      </c>
      <c r="G269" s="18">
        <v>254.62</v>
      </c>
      <c r="H269" s="54" t="s">
        <v>50</v>
      </c>
      <c r="I269" s="54" t="s">
        <v>1607</v>
      </c>
      <c r="J269" s="54" t="s">
        <v>1592</v>
      </c>
      <c r="K269" s="54" t="s">
        <v>429</v>
      </c>
      <c r="L269" s="54">
        <v>1133</v>
      </c>
      <c r="M269" s="54"/>
      <c r="N269" s="55"/>
      <c r="O269" s="55" t="s">
        <v>1810</v>
      </c>
      <c r="P269" s="55"/>
    </row>
    <row r="270" spans="1:16" s="58" customFormat="1" ht="78.75" x14ac:dyDescent="0.25">
      <c r="A270" s="54">
        <v>177</v>
      </c>
      <c r="B270" s="55" t="s">
        <v>362</v>
      </c>
      <c r="C270" s="54" t="s">
        <v>74</v>
      </c>
      <c r="D270" s="54" t="s">
        <v>62</v>
      </c>
      <c r="E270" s="55" t="s">
        <v>1811</v>
      </c>
      <c r="F270" s="56">
        <v>46121</v>
      </c>
      <c r="G270" s="18">
        <v>7425</v>
      </c>
      <c r="H270" s="54" t="s">
        <v>6</v>
      </c>
      <c r="I270" s="54" t="s">
        <v>1859</v>
      </c>
      <c r="J270" s="54">
        <v>43578320</v>
      </c>
      <c r="K270" s="54" t="s">
        <v>429</v>
      </c>
      <c r="L270" s="54">
        <v>1</v>
      </c>
      <c r="M270" s="54"/>
      <c r="N270" s="55"/>
      <c r="O270" s="55" t="s">
        <v>1812</v>
      </c>
      <c r="P270" s="55"/>
    </row>
    <row r="271" spans="1:16" s="58" customFormat="1" ht="47.25" x14ac:dyDescent="0.25">
      <c r="A271" s="54">
        <v>178</v>
      </c>
      <c r="B271" s="55" t="s">
        <v>362</v>
      </c>
      <c r="C271" s="54" t="s">
        <v>74</v>
      </c>
      <c r="D271" s="54" t="s">
        <v>62</v>
      </c>
      <c r="E271" s="55" t="s">
        <v>1813</v>
      </c>
      <c r="F271" s="56">
        <v>46125</v>
      </c>
      <c r="G271" s="18">
        <v>590</v>
      </c>
      <c r="H271" s="54" t="s">
        <v>50</v>
      </c>
      <c r="I271" s="54" t="s">
        <v>1840</v>
      </c>
      <c r="J271" s="54">
        <v>3184419154</v>
      </c>
      <c r="K271" s="54" t="s">
        <v>429</v>
      </c>
      <c r="L271" s="54">
        <v>1852</v>
      </c>
      <c r="M271" s="54"/>
      <c r="N271" s="55"/>
      <c r="O271" s="55" t="s">
        <v>1814</v>
      </c>
      <c r="P271" s="55"/>
    </row>
    <row r="272" spans="1:16" s="58" customFormat="1" ht="47.25" x14ac:dyDescent="0.25">
      <c r="A272" s="54">
        <v>179</v>
      </c>
      <c r="B272" s="55" t="s">
        <v>362</v>
      </c>
      <c r="C272" s="54" t="s">
        <v>74</v>
      </c>
      <c r="D272" s="54" t="s">
        <v>62</v>
      </c>
      <c r="E272" s="55" t="s">
        <v>607</v>
      </c>
      <c r="F272" s="56">
        <v>46126</v>
      </c>
      <c r="G272" s="18">
        <v>3395</v>
      </c>
      <c r="H272" s="54" t="s">
        <v>50</v>
      </c>
      <c r="I272" s="54" t="s">
        <v>799</v>
      </c>
      <c r="J272" s="54">
        <v>30109129</v>
      </c>
      <c r="K272" s="54" t="s">
        <v>429</v>
      </c>
      <c r="L272" s="54">
        <v>87992</v>
      </c>
      <c r="M272" s="54"/>
      <c r="N272" s="55"/>
      <c r="O272" s="55" t="s">
        <v>1815</v>
      </c>
      <c r="P272" s="55"/>
    </row>
    <row r="273" spans="1:16" s="58" customFormat="1" ht="63" x14ac:dyDescent="0.25">
      <c r="A273" s="54">
        <v>180</v>
      </c>
      <c r="B273" s="55" t="s">
        <v>362</v>
      </c>
      <c r="C273" s="54" t="s">
        <v>74</v>
      </c>
      <c r="D273" s="54" t="s">
        <v>62</v>
      </c>
      <c r="E273" s="55" t="s">
        <v>1841</v>
      </c>
      <c r="F273" s="56">
        <v>46127</v>
      </c>
      <c r="G273" s="18">
        <v>402</v>
      </c>
      <c r="H273" s="54" t="s">
        <v>50</v>
      </c>
      <c r="I273" s="54" t="s">
        <v>1909</v>
      </c>
      <c r="J273" s="54">
        <v>2936014724</v>
      </c>
      <c r="K273" s="54"/>
      <c r="L273" s="54"/>
      <c r="M273" s="54"/>
      <c r="N273" s="54"/>
      <c r="O273" s="55" t="s">
        <v>1842</v>
      </c>
      <c r="P273" s="55"/>
    </row>
    <row r="274" spans="1:16" s="58" customFormat="1" ht="47.25" x14ac:dyDescent="0.25">
      <c r="A274" s="54">
        <v>181</v>
      </c>
      <c r="B274" s="55" t="s">
        <v>362</v>
      </c>
      <c r="C274" s="54" t="s">
        <v>83</v>
      </c>
      <c r="D274" s="54" t="s">
        <v>62</v>
      </c>
      <c r="E274" s="55" t="s">
        <v>1843</v>
      </c>
      <c r="F274" s="56">
        <v>46133</v>
      </c>
      <c r="G274" s="18">
        <v>1093.07</v>
      </c>
      <c r="H274" s="54" t="s">
        <v>6</v>
      </c>
      <c r="I274" s="54" t="s">
        <v>1910</v>
      </c>
      <c r="J274" s="54">
        <v>37493061</v>
      </c>
      <c r="K274" s="54"/>
      <c r="L274" s="54"/>
      <c r="M274" s="54"/>
      <c r="N274" s="54"/>
      <c r="O274" s="55" t="s">
        <v>1844</v>
      </c>
      <c r="P274" s="55"/>
    </row>
    <row r="275" spans="1:16" s="58" customFormat="1" ht="47.25" x14ac:dyDescent="0.25">
      <c r="A275" s="54">
        <v>182</v>
      </c>
      <c r="B275" s="55" t="s">
        <v>362</v>
      </c>
      <c r="C275" s="54" t="s">
        <v>83</v>
      </c>
      <c r="D275" s="54" t="s">
        <v>62</v>
      </c>
      <c r="E275" s="55" t="s">
        <v>1845</v>
      </c>
      <c r="F275" s="56">
        <v>46133</v>
      </c>
      <c r="G275" s="18">
        <v>1067.5350000000001</v>
      </c>
      <c r="H275" s="54" t="s">
        <v>6</v>
      </c>
      <c r="I275" s="54" t="s">
        <v>1910</v>
      </c>
      <c r="J275" s="54">
        <v>37493061</v>
      </c>
      <c r="K275" s="54"/>
      <c r="L275" s="54"/>
      <c r="M275" s="54"/>
      <c r="N275" s="54"/>
      <c r="O275" s="55" t="s">
        <v>1846</v>
      </c>
      <c r="P275" s="55"/>
    </row>
    <row r="276" spans="1:16" s="58" customFormat="1" ht="223.15" customHeight="1" x14ac:dyDescent="0.25">
      <c r="A276" s="54">
        <v>183</v>
      </c>
      <c r="B276" s="55" t="s">
        <v>362</v>
      </c>
      <c r="C276" s="54" t="s">
        <v>74</v>
      </c>
      <c r="D276" s="54" t="s">
        <v>62</v>
      </c>
      <c r="E276" s="55" t="s">
        <v>1911</v>
      </c>
      <c r="F276" s="56">
        <v>46139</v>
      </c>
      <c r="G276" s="18">
        <v>556.53</v>
      </c>
      <c r="H276" s="54" t="s">
        <v>50</v>
      </c>
      <c r="I276" s="54" t="s">
        <v>2032</v>
      </c>
      <c r="J276" s="54">
        <v>43880010</v>
      </c>
      <c r="K276" s="54" t="s">
        <v>429</v>
      </c>
      <c r="L276" s="54">
        <v>181700</v>
      </c>
      <c r="M276" s="54"/>
      <c r="N276" s="54"/>
      <c r="O276" s="55" t="s">
        <v>1912</v>
      </c>
      <c r="P276" s="55"/>
    </row>
    <row r="277" spans="1:16" s="58" customFormat="1" ht="47.25" x14ac:dyDescent="0.25">
      <c r="A277" s="54">
        <v>184</v>
      </c>
      <c r="B277" s="55" t="s">
        <v>362</v>
      </c>
      <c r="C277" s="54" t="s">
        <v>74</v>
      </c>
      <c r="D277" s="54" t="s">
        <v>62</v>
      </c>
      <c r="E277" s="55" t="s">
        <v>1658</v>
      </c>
      <c r="F277" s="56">
        <v>46139</v>
      </c>
      <c r="G277" s="18">
        <v>674</v>
      </c>
      <c r="H277" s="54" t="s">
        <v>50</v>
      </c>
      <c r="I277" s="54" t="s">
        <v>2016</v>
      </c>
      <c r="J277" s="54">
        <v>45493396</v>
      </c>
      <c r="K277" s="54" t="s">
        <v>100</v>
      </c>
      <c r="L277" s="54">
        <v>1252</v>
      </c>
      <c r="M277" s="54"/>
      <c r="N277" s="54"/>
      <c r="O277" s="55" t="s">
        <v>1913</v>
      </c>
      <c r="P277" s="55"/>
    </row>
    <row r="278" spans="1:16" s="58" customFormat="1" ht="47.25" x14ac:dyDescent="0.25">
      <c r="A278" s="54">
        <v>185</v>
      </c>
      <c r="B278" s="55" t="s">
        <v>362</v>
      </c>
      <c r="C278" s="54" t="s">
        <v>74</v>
      </c>
      <c r="D278" s="54" t="s">
        <v>62</v>
      </c>
      <c r="E278" s="55" t="s">
        <v>607</v>
      </c>
      <c r="F278" s="56">
        <v>46157</v>
      </c>
      <c r="G278" s="18">
        <v>3588</v>
      </c>
      <c r="H278" s="54" t="s">
        <v>50</v>
      </c>
      <c r="I278" s="54" t="s">
        <v>858</v>
      </c>
      <c r="J278" s="54">
        <v>43808856</v>
      </c>
      <c r="K278" s="54"/>
      <c r="L278" s="54"/>
      <c r="M278" s="54"/>
      <c r="N278" s="54"/>
      <c r="O278" s="55" t="s">
        <v>2086</v>
      </c>
      <c r="P278" s="55"/>
    </row>
    <row r="279" spans="1:16" s="58" customFormat="1" ht="47.25" x14ac:dyDescent="0.25">
      <c r="A279" s="54">
        <v>186</v>
      </c>
      <c r="B279" s="55" t="s">
        <v>362</v>
      </c>
      <c r="C279" s="54" t="s">
        <v>74</v>
      </c>
      <c r="D279" s="54" t="s">
        <v>62</v>
      </c>
      <c r="E279" s="55" t="s">
        <v>2087</v>
      </c>
      <c r="F279" s="56">
        <v>46157</v>
      </c>
      <c r="G279" s="18">
        <v>340</v>
      </c>
      <c r="H279" s="54" t="s">
        <v>50</v>
      </c>
      <c r="I279" s="54" t="s">
        <v>1838</v>
      </c>
      <c r="J279" s="54">
        <v>20971740</v>
      </c>
      <c r="K279" s="54"/>
      <c r="L279" s="54"/>
      <c r="M279" s="54"/>
      <c r="N279" s="54"/>
      <c r="O279" s="55" t="s">
        <v>2088</v>
      </c>
      <c r="P279" s="55"/>
    </row>
    <row r="280" spans="1:16" s="58" customFormat="1" ht="47.25" x14ac:dyDescent="0.25">
      <c r="A280" s="54">
        <v>187</v>
      </c>
      <c r="B280" s="55" t="s">
        <v>362</v>
      </c>
      <c r="C280" s="54" t="s">
        <v>74</v>
      </c>
      <c r="D280" s="54" t="s">
        <v>62</v>
      </c>
      <c r="E280" s="55" t="s">
        <v>2229</v>
      </c>
      <c r="F280" s="56">
        <v>46170</v>
      </c>
      <c r="G280" s="18">
        <v>220.035</v>
      </c>
      <c r="H280" s="54" t="s">
        <v>50</v>
      </c>
      <c r="I280" s="54" t="s">
        <v>1909</v>
      </c>
      <c r="J280" s="54">
        <v>2936014724</v>
      </c>
      <c r="K280" s="54" t="s">
        <v>2234</v>
      </c>
      <c r="L280" s="54" t="s">
        <v>2235</v>
      </c>
      <c r="M280" s="54"/>
      <c r="N280" s="54"/>
      <c r="O280" s="55" t="s">
        <v>2230</v>
      </c>
      <c r="P280" s="55"/>
    </row>
    <row r="281" spans="1:16" s="58" customFormat="1" ht="78.75" x14ac:dyDescent="0.25">
      <c r="A281" s="54">
        <v>188</v>
      </c>
      <c r="B281" s="55" t="s">
        <v>362</v>
      </c>
      <c r="C281" s="54" t="s">
        <v>74</v>
      </c>
      <c r="D281" s="54" t="s">
        <v>62</v>
      </c>
      <c r="E281" s="55" t="s">
        <v>854</v>
      </c>
      <c r="F281" s="56">
        <v>46170</v>
      </c>
      <c r="G281" s="18">
        <v>1440</v>
      </c>
      <c r="H281" s="54" t="s">
        <v>50</v>
      </c>
      <c r="I281" s="54" t="s">
        <v>1957</v>
      </c>
      <c r="J281" s="54">
        <v>45660668</v>
      </c>
      <c r="K281" s="54" t="s">
        <v>429</v>
      </c>
      <c r="L281" s="54">
        <v>480</v>
      </c>
      <c r="M281" s="54"/>
      <c r="N281" s="54"/>
      <c r="O281" s="55" t="s">
        <v>2231</v>
      </c>
      <c r="P281" s="55"/>
    </row>
    <row r="282" spans="1:16" s="58" customFormat="1" ht="47.25" x14ac:dyDescent="0.25">
      <c r="A282" s="54">
        <v>189</v>
      </c>
      <c r="B282" s="55" t="s">
        <v>362</v>
      </c>
      <c r="C282" s="54" t="s">
        <v>536</v>
      </c>
      <c r="D282" s="54" t="s">
        <v>62</v>
      </c>
      <c r="E282" s="55" t="s">
        <v>519</v>
      </c>
      <c r="F282" s="56">
        <v>46183</v>
      </c>
      <c r="G282" s="18">
        <v>639.48</v>
      </c>
      <c r="H282" s="54" t="s">
        <v>50</v>
      </c>
      <c r="I282" s="54" t="s">
        <v>657</v>
      </c>
      <c r="J282" s="54">
        <v>2545405353</v>
      </c>
      <c r="K282" s="54" t="s">
        <v>196</v>
      </c>
      <c r="L282" s="54">
        <v>5040</v>
      </c>
      <c r="M282" s="54"/>
      <c r="N282" s="54"/>
      <c r="O282" s="55" t="s">
        <v>2321</v>
      </c>
      <c r="P282" s="55"/>
    </row>
    <row r="283" spans="1:16" s="58" customFormat="1" ht="94.5" x14ac:dyDescent="0.25">
      <c r="A283" s="54">
        <v>190</v>
      </c>
      <c r="B283" s="55" t="s">
        <v>362</v>
      </c>
      <c r="C283" s="54" t="s">
        <v>74</v>
      </c>
      <c r="D283" s="54" t="s">
        <v>484</v>
      </c>
      <c r="E283" s="55" t="s">
        <v>2445</v>
      </c>
      <c r="F283" s="56">
        <v>46202</v>
      </c>
      <c r="G283" s="18">
        <v>16647.919999999998</v>
      </c>
      <c r="H283" s="54" t="s">
        <v>6</v>
      </c>
      <c r="I283" s="54" t="s">
        <v>984</v>
      </c>
      <c r="J283" s="54">
        <v>36112630</v>
      </c>
      <c r="K283" s="54" t="s">
        <v>484</v>
      </c>
      <c r="L283" s="54">
        <v>1</v>
      </c>
      <c r="M283" s="54"/>
      <c r="N283" s="54"/>
      <c r="O283" s="55" t="s">
        <v>2446</v>
      </c>
      <c r="P283" s="55"/>
    </row>
    <row r="284" spans="1:16" s="58" customFormat="1" ht="47.25" x14ac:dyDescent="0.25">
      <c r="A284" s="54">
        <v>191</v>
      </c>
      <c r="B284" s="55" t="s">
        <v>362</v>
      </c>
      <c r="C284" s="54" t="s">
        <v>74</v>
      </c>
      <c r="D284" s="54" t="s">
        <v>62</v>
      </c>
      <c r="E284" s="55" t="s">
        <v>2521</v>
      </c>
      <c r="F284" s="56">
        <v>46204</v>
      </c>
      <c r="G284" s="18">
        <v>1020</v>
      </c>
      <c r="H284" s="54" t="s">
        <v>50</v>
      </c>
      <c r="I284" s="54" t="s">
        <v>2333</v>
      </c>
      <c r="J284" s="54">
        <v>30109129</v>
      </c>
      <c r="K284" s="54" t="s">
        <v>429</v>
      </c>
      <c r="L284" s="54">
        <v>300</v>
      </c>
      <c r="M284" s="54"/>
      <c r="N284" s="54"/>
      <c r="O284" s="55" t="s">
        <v>2522</v>
      </c>
      <c r="P284" s="55"/>
    </row>
    <row r="285" spans="1:16" s="58" customFormat="1" ht="78.75" x14ac:dyDescent="0.25">
      <c r="A285" s="54">
        <v>192</v>
      </c>
      <c r="B285" s="55" t="s">
        <v>362</v>
      </c>
      <c r="C285" s="54" t="s">
        <v>74</v>
      </c>
      <c r="D285" s="54" t="s">
        <v>62</v>
      </c>
      <c r="E285" s="55" t="s">
        <v>2523</v>
      </c>
      <c r="F285" s="56">
        <v>46204</v>
      </c>
      <c r="G285" s="18">
        <v>2465.2139999999999</v>
      </c>
      <c r="H285" s="54" t="s">
        <v>50</v>
      </c>
      <c r="I285" s="54" t="s">
        <v>2527</v>
      </c>
      <c r="J285" s="54">
        <v>21642228</v>
      </c>
      <c r="K285" s="54" t="s">
        <v>429</v>
      </c>
      <c r="L285" s="54">
        <v>150</v>
      </c>
      <c r="M285" s="54"/>
      <c r="N285" s="54"/>
      <c r="O285" s="55" t="s">
        <v>2524</v>
      </c>
      <c r="P285" s="55"/>
    </row>
    <row r="286" spans="1:16" s="58" customFormat="1" ht="47.25" x14ac:dyDescent="0.25">
      <c r="A286" s="54">
        <v>193</v>
      </c>
      <c r="B286" s="55" t="s">
        <v>362</v>
      </c>
      <c r="C286" s="54" t="s">
        <v>224</v>
      </c>
      <c r="D286" s="54" t="s">
        <v>62</v>
      </c>
      <c r="E286" s="55" t="s">
        <v>2564</v>
      </c>
      <c r="F286" s="56">
        <v>46217</v>
      </c>
      <c r="G286" s="18">
        <v>416.66699999999997</v>
      </c>
      <c r="H286" s="54" t="s">
        <v>6</v>
      </c>
      <c r="I286" s="54"/>
      <c r="J286" s="54"/>
      <c r="K286" s="54" t="s">
        <v>278</v>
      </c>
      <c r="L286" s="54">
        <v>6250</v>
      </c>
      <c r="M286" s="54"/>
      <c r="N286" s="54"/>
      <c r="O286" s="55" t="s">
        <v>2565</v>
      </c>
      <c r="P286" s="55"/>
    </row>
    <row r="287" spans="1:16" s="58" customFormat="1" ht="47.25" x14ac:dyDescent="0.25">
      <c r="A287" s="54">
        <v>194</v>
      </c>
      <c r="B287" s="55" t="s">
        <v>665</v>
      </c>
      <c r="C287" s="54" t="s">
        <v>500</v>
      </c>
      <c r="D287" s="54" t="s">
        <v>62</v>
      </c>
      <c r="E287" s="55" t="s">
        <v>666</v>
      </c>
      <c r="F287" s="56">
        <v>46052</v>
      </c>
      <c r="G287" s="18">
        <v>210.739</v>
      </c>
      <c r="H287" s="54" t="s">
        <v>6</v>
      </c>
      <c r="I287" s="54" t="s">
        <v>986</v>
      </c>
      <c r="J287" s="54">
        <v>39622148</v>
      </c>
      <c r="K287" s="54" t="s">
        <v>429</v>
      </c>
      <c r="L287" s="54">
        <v>174</v>
      </c>
      <c r="M287" s="54"/>
      <c r="N287" s="54"/>
      <c r="O287" s="15" t="s">
        <v>667</v>
      </c>
      <c r="P287" s="55"/>
    </row>
    <row r="288" spans="1:16" s="58" customFormat="1" ht="47.25" x14ac:dyDescent="0.25">
      <c r="A288" s="54">
        <v>195</v>
      </c>
      <c r="B288" s="55" t="s">
        <v>665</v>
      </c>
      <c r="C288" s="54" t="s">
        <v>172</v>
      </c>
      <c r="D288" s="54" t="s">
        <v>62</v>
      </c>
      <c r="E288" s="55" t="s">
        <v>1600</v>
      </c>
      <c r="F288" s="56">
        <v>46105</v>
      </c>
      <c r="G288" s="18">
        <v>1106.7760000000001</v>
      </c>
      <c r="H288" s="54" t="s">
        <v>6</v>
      </c>
      <c r="I288" s="54" t="s">
        <v>1608</v>
      </c>
      <c r="J288" s="54">
        <v>5393145</v>
      </c>
      <c r="K288" s="54" t="s">
        <v>168</v>
      </c>
      <c r="L288" s="54">
        <v>23.69</v>
      </c>
      <c r="M288" s="54"/>
      <c r="N288" s="55"/>
      <c r="O288" s="15" t="s">
        <v>1601</v>
      </c>
      <c r="P288" s="54" t="s">
        <v>175</v>
      </c>
    </row>
    <row r="289" spans="1:16" s="58" customFormat="1" ht="63" x14ac:dyDescent="0.25">
      <c r="A289" s="54">
        <v>196</v>
      </c>
      <c r="B289" s="55" t="s">
        <v>665</v>
      </c>
      <c r="C289" s="54" t="s">
        <v>500</v>
      </c>
      <c r="D289" s="54" t="s">
        <v>62</v>
      </c>
      <c r="E289" s="55" t="s">
        <v>1662</v>
      </c>
      <c r="F289" s="56">
        <v>46115</v>
      </c>
      <c r="G289" s="18">
        <v>7211.777</v>
      </c>
      <c r="H289" s="54" t="s">
        <v>6</v>
      </c>
      <c r="I289" s="54" t="s">
        <v>1816</v>
      </c>
      <c r="J289" s="54">
        <v>3230612609</v>
      </c>
      <c r="K289" s="54" t="s">
        <v>1675</v>
      </c>
      <c r="L289" s="54" t="s">
        <v>1663</v>
      </c>
      <c r="M289" s="54"/>
      <c r="N289" s="54"/>
      <c r="O289" s="15" t="s">
        <v>1664</v>
      </c>
      <c r="P289" s="55"/>
    </row>
    <row r="290" spans="1:16" s="58" customFormat="1" ht="47.25" x14ac:dyDescent="0.25">
      <c r="A290" s="54">
        <v>197</v>
      </c>
      <c r="B290" s="55" t="s">
        <v>665</v>
      </c>
      <c r="C290" s="54" t="s">
        <v>172</v>
      </c>
      <c r="D290" s="54" t="s">
        <v>62</v>
      </c>
      <c r="E290" s="55" t="s">
        <v>1665</v>
      </c>
      <c r="F290" s="56">
        <v>46119</v>
      </c>
      <c r="G290" s="18">
        <v>283.5</v>
      </c>
      <c r="H290" s="54" t="s">
        <v>6</v>
      </c>
      <c r="I290" s="54" t="s">
        <v>1674</v>
      </c>
      <c r="J290" s="54">
        <v>38437390</v>
      </c>
      <c r="K290" s="54" t="s">
        <v>1193</v>
      </c>
      <c r="L290" s="54">
        <v>63000</v>
      </c>
      <c r="M290" s="54"/>
      <c r="N290" s="54"/>
      <c r="O290" s="15" t="s">
        <v>1666</v>
      </c>
      <c r="P290" s="54" t="s">
        <v>175</v>
      </c>
    </row>
    <row r="291" spans="1:16" s="58" customFormat="1" ht="47.25" x14ac:dyDescent="0.25">
      <c r="A291" s="54">
        <v>198</v>
      </c>
      <c r="B291" s="55" t="s">
        <v>665</v>
      </c>
      <c r="C291" s="54" t="s">
        <v>224</v>
      </c>
      <c r="D291" s="54" t="s">
        <v>62</v>
      </c>
      <c r="E291" s="55" t="s">
        <v>765</v>
      </c>
      <c r="F291" s="56">
        <v>46127</v>
      </c>
      <c r="G291" s="18">
        <v>308.16000000000003</v>
      </c>
      <c r="H291" s="54" t="s">
        <v>6</v>
      </c>
      <c r="I291" s="54" t="s">
        <v>878</v>
      </c>
      <c r="J291" s="54">
        <v>31366203</v>
      </c>
      <c r="K291" s="54" t="s">
        <v>278</v>
      </c>
      <c r="L291" s="54">
        <v>4000</v>
      </c>
      <c r="M291" s="54"/>
      <c r="N291" s="54"/>
      <c r="O291" s="55" t="s">
        <v>1847</v>
      </c>
      <c r="P291" s="54"/>
    </row>
    <row r="292" spans="1:16" s="58" customFormat="1" ht="47.25" x14ac:dyDescent="0.25">
      <c r="A292" s="54">
        <v>199</v>
      </c>
      <c r="B292" s="55" t="s">
        <v>665</v>
      </c>
      <c r="C292" s="54" t="s">
        <v>172</v>
      </c>
      <c r="D292" s="54" t="s">
        <v>62</v>
      </c>
      <c r="E292" s="55" t="s">
        <v>1600</v>
      </c>
      <c r="F292" s="56">
        <v>46127</v>
      </c>
      <c r="G292" s="18">
        <v>959.24400000000003</v>
      </c>
      <c r="H292" s="54" t="s">
        <v>6</v>
      </c>
      <c r="I292" s="54" t="s">
        <v>1608</v>
      </c>
      <c r="J292" s="54">
        <v>5393145</v>
      </c>
      <c r="K292" s="54" t="s">
        <v>168</v>
      </c>
      <c r="L292" s="54">
        <v>19.87</v>
      </c>
      <c r="M292" s="54"/>
      <c r="N292" s="54"/>
      <c r="O292" s="55" t="s">
        <v>1848</v>
      </c>
      <c r="P292" s="54" t="s">
        <v>175</v>
      </c>
    </row>
    <row r="293" spans="1:16" s="58" customFormat="1" ht="47.25" x14ac:dyDescent="0.25">
      <c r="A293" s="54">
        <v>200</v>
      </c>
      <c r="B293" s="55" t="s">
        <v>665</v>
      </c>
      <c r="C293" s="54" t="s">
        <v>172</v>
      </c>
      <c r="D293" s="54" t="s">
        <v>62</v>
      </c>
      <c r="E293" s="55" t="s">
        <v>1849</v>
      </c>
      <c r="F293" s="56">
        <v>46127</v>
      </c>
      <c r="G293" s="18">
        <v>311.53899999999999</v>
      </c>
      <c r="H293" s="54" t="s">
        <v>6</v>
      </c>
      <c r="I293" s="54" t="s">
        <v>1857</v>
      </c>
      <c r="J293" s="54">
        <v>45375820</v>
      </c>
      <c r="K293" s="54" t="s">
        <v>1850</v>
      </c>
      <c r="L293" s="54">
        <v>21280</v>
      </c>
      <c r="M293" s="54"/>
      <c r="N293" s="54"/>
      <c r="O293" s="55" t="s">
        <v>1851</v>
      </c>
      <c r="P293" s="54" t="s">
        <v>175</v>
      </c>
    </row>
    <row r="294" spans="1:16" s="58" customFormat="1" ht="47.25" x14ac:dyDescent="0.25">
      <c r="A294" s="54">
        <v>201</v>
      </c>
      <c r="B294" s="55" t="s">
        <v>665</v>
      </c>
      <c r="C294" s="54" t="s">
        <v>172</v>
      </c>
      <c r="D294" s="54" t="s">
        <v>62</v>
      </c>
      <c r="E294" s="55" t="s">
        <v>1852</v>
      </c>
      <c r="F294" s="56">
        <v>46132</v>
      </c>
      <c r="G294" s="18">
        <v>1590.8630000000001</v>
      </c>
      <c r="H294" s="54" t="s">
        <v>6</v>
      </c>
      <c r="I294" s="54" t="s">
        <v>1858</v>
      </c>
      <c r="J294" s="54">
        <v>14338180</v>
      </c>
      <c r="K294" s="54" t="s">
        <v>168</v>
      </c>
      <c r="L294" s="54">
        <v>39.94</v>
      </c>
      <c r="M294" s="54"/>
      <c r="N294" s="54"/>
      <c r="O294" s="55" t="s">
        <v>1853</v>
      </c>
      <c r="P294" s="54" t="s">
        <v>175</v>
      </c>
    </row>
    <row r="295" spans="1:16" s="58" customFormat="1" ht="47.25" x14ac:dyDescent="0.25">
      <c r="A295" s="54">
        <v>202</v>
      </c>
      <c r="B295" s="55" t="s">
        <v>665</v>
      </c>
      <c r="C295" s="54" t="s">
        <v>172</v>
      </c>
      <c r="D295" s="54" t="s">
        <v>62</v>
      </c>
      <c r="E295" s="55" t="s">
        <v>1600</v>
      </c>
      <c r="F295" s="56">
        <v>46143</v>
      </c>
      <c r="G295" s="18">
        <v>1496.556</v>
      </c>
      <c r="H295" s="54" t="s">
        <v>6</v>
      </c>
      <c r="I295" s="54" t="s">
        <v>1608</v>
      </c>
      <c r="J295" s="54">
        <v>5393145</v>
      </c>
      <c r="K295" s="54" t="s">
        <v>168</v>
      </c>
      <c r="L295" s="54">
        <v>31</v>
      </c>
      <c r="M295" s="54"/>
      <c r="N295" s="55"/>
      <c r="O295" s="55" t="s">
        <v>2017</v>
      </c>
      <c r="P295" s="54"/>
    </row>
    <row r="296" spans="1:16" s="58" customFormat="1" ht="47.25" x14ac:dyDescent="0.25">
      <c r="A296" s="54">
        <v>203</v>
      </c>
      <c r="B296" s="55" t="s">
        <v>665</v>
      </c>
      <c r="C296" s="54" t="s">
        <v>224</v>
      </c>
      <c r="D296" s="54" t="s">
        <v>62</v>
      </c>
      <c r="E296" s="55" t="s">
        <v>376</v>
      </c>
      <c r="F296" s="56">
        <v>46149</v>
      </c>
      <c r="G296" s="18">
        <v>676.92</v>
      </c>
      <c r="H296" s="54" t="s">
        <v>6</v>
      </c>
      <c r="I296" s="54" t="s">
        <v>878</v>
      </c>
      <c r="J296" s="54">
        <v>31366203</v>
      </c>
      <c r="K296" s="54" t="s">
        <v>278</v>
      </c>
      <c r="L296" s="54">
        <v>8000</v>
      </c>
      <c r="M296" s="54"/>
      <c r="N296" s="55"/>
      <c r="O296" s="55" t="s">
        <v>2018</v>
      </c>
      <c r="P296" s="54"/>
    </row>
    <row r="297" spans="1:16" s="58" customFormat="1" ht="47.25" x14ac:dyDescent="0.25">
      <c r="A297" s="54">
        <v>204</v>
      </c>
      <c r="B297" s="55" t="s">
        <v>665</v>
      </c>
      <c r="C297" s="54" t="s">
        <v>172</v>
      </c>
      <c r="D297" s="54" t="s">
        <v>62</v>
      </c>
      <c r="E297" s="55" t="s">
        <v>1600</v>
      </c>
      <c r="F297" s="56">
        <v>46164</v>
      </c>
      <c r="G297" s="18">
        <v>212.75200000000001</v>
      </c>
      <c r="H297" s="54" t="s">
        <v>6</v>
      </c>
      <c r="I297" s="54" t="s">
        <v>1608</v>
      </c>
      <c r="J297" s="54">
        <v>5393145</v>
      </c>
      <c r="K297" s="54" t="s">
        <v>168</v>
      </c>
      <c r="L297" s="54">
        <v>4.4169999999999998</v>
      </c>
      <c r="M297" s="54"/>
      <c r="N297" s="54"/>
      <c r="O297" s="55" t="s">
        <v>2188</v>
      </c>
      <c r="P297" s="54"/>
    </row>
    <row r="298" spans="1:16" s="58" customFormat="1" ht="47.25" x14ac:dyDescent="0.25">
      <c r="A298" s="54">
        <v>205</v>
      </c>
      <c r="B298" s="55" t="s">
        <v>665</v>
      </c>
      <c r="C298" s="54" t="s">
        <v>172</v>
      </c>
      <c r="D298" s="54" t="s">
        <v>62</v>
      </c>
      <c r="E298" s="55" t="s">
        <v>1665</v>
      </c>
      <c r="F298" s="56">
        <v>46167</v>
      </c>
      <c r="G298" s="18">
        <v>235.22399999999999</v>
      </c>
      <c r="H298" s="54" t="s">
        <v>6</v>
      </c>
      <c r="I298" s="54" t="s">
        <v>1674</v>
      </c>
      <c r="J298" s="54">
        <v>38437390</v>
      </c>
      <c r="K298" s="54" t="s">
        <v>1193</v>
      </c>
      <c r="L298" s="54">
        <v>48500</v>
      </c>
      <c r="M298" s="54"/>
      <c r="N298" s="54"/>
      <c r="O298" s="55" t="s">
        <v>2189</v>
      </c>
      <c r="P298" s="54"/>
    </row>
    <row r="299" spans="1:16" s="58" customFormat="1" ht="47.25" x14ac:dyDescent="0.25">
      <c r="A299" s="54">
        <v>206</v>
      </c>
      <c r="B299" s="55" t="s">
        <v>665</v>
      </c>
      <c r="C299" s="54" t="s">
        <v>500</v>
      </c>
      <c r="D299" s="54" t="s">
        <v>62</v>
      </c>
      <c r="E299" s="55" t="s">
        <v>2397</v>
      </c>
      <c r="F299" s="56">
        <v>46190</v>
      </c>
      <c r="G299" s="18">
        <v>511.2</v>
      </c>
      <c r="H299" s="54" t="s">
        <v>6</v>
      </c>
      <c r="I299" s="54" t="s">
        <v>2447</v>
      </c>
      <c r="J299" s="54">
        <v>44062553</v>
      </c>
      <c r="K299" s="54" t="s">
        <v>1739</v>
      </c>
      <c r="L299" s="54">
        <v>7000</v>
      </c>
      <c r="M299" s="54"/>
      <c r="N299" s="54"/>
      <c r="O299" s="55" t="s">
        <v>2398</v>
      </c>
      <c r="P299" s="54"/>
    </row>
    <row r="300" spans="1:16" s="58" customFormat="1" ht="47.25" x14ac:dyDescent="0.25">
      <c r="A300" s="54">
        <v>207</v>
      </c>
      <c r="B300" s="55" t="s">
        <v>665</v>
      </c>
      <c r="C300" s="54" t="s">
        <v>172</v>
      </c>
      <c r="D300" s="54" t="s">
        <v>62</v>
      </c>
      <c r="E300" s="55" t="s">
        <v>1600</v>
      </c>
      <c r="F300" s="56">
        <v>46212</v>
      </c>
      <c r="G300" s="18">
        <v>1049.749</v>
      </c>
      <c r="H300" s="54" t="s">
        <v>6</v>
      </c>
      <c r="I300" s="54" t="s">
        <v>1608</v>
      </c>
      <c r="J300" s="54">
        <v>5393145</v>
      </c>
      <c r="K300" s="54" t="s">
        <v>168</v>
      </c>
      <c r="L300" s="54">
        <v>21.734999999999999</v>
      </c>
      <c r="M300" s="54"/>
      <c r="N300" s="54"/>
      <c r="O300" s="55" t="s">
        <v>2566</v>
      </c>
      <c r="P300" s="54"/>
    </row>
    <row r="301" spans="1:16" s="58" customFormat="1" ht="110.25" x14ac:dyDescent="0.25">
      <c r="A301" s="54">
        <v>208</v>
      </c>
      <c r="B301" s="55" t="s">
        <v>1498</v>
      </c>
      <c r="C301" s="54" t="s">
        <v>221</v>
      </c>
      <c r="D301" s="54" t="s">
        <v>484</v>
      </c>
      <c r="E301" s="55" t="s">
        <v>1499</v>
      </c>
      <c r="F301" s="56">
        <v>46099</v>
      </c>
      <c r="G301" s="18">
        <v>364.46100000000001</v>
      </c>
      <c r="H301" s="54" t="s">
        <v>6</v>
      </c>
      <c r="I301" s="54" t="s">
        <v>1500</v>
      </c>
      <c r="J301" s="54">
        <v>2398500424</v>
      </c>
      <c r="K301" s="54" t="s">
        <v>484</v>
      </c>
      <c r="L301" s="54">
        <v>1</v>
      </c>
      <c r="M301" s="54"/>
      <c r="N301" s="54"/>
      <c r="O301" s="15" t="s">
        <v>1501</v>
      </c>
      <c r="P301" s="72"/>
    </row>
    <row r="302" spans="1:16" s="58" customFormat="1" ht="31.5" x14ac:dyDescent="0.25">
      <c r="A302" s="54">
        <v>209</v>
      </c>
      <c r="B302" s="55" t="s">
        <v>1854</v>
      </c>
      <c r="C302" s="54" t="s">
        <v>952</v>
      </c>
      <c r="D302" s="54" t="s">
        <v>62</v>
      </c>
      <c r="E302" s="55" t="s">
        <v>1855</v>
      </c>
      <c r="F302" s="56">
        <v>46134</v>
      </c>
      <c r="G302" s="18">
        <v>2524.4499999999998</v>
      </c>
      <c r="H302" s="54" t="s">
        <v>6</v>
      </c>
      <c r="I302" s="54" t="s">
        <v>2033</v>
      </c>
      <c r="J302" s="54">
        <v>34427263</v>
      </c>
      <c r="K302" s="54"/>
      <c r="L302" s="54"/>
      <c r="M302" s="54"/>
      <c r="N302" s="54"/>
      <c r="O302" s="55" t="s">
        <v>1856</v>
      </c>
      <c r="P302" s="72"/>
    </row>
    <row r="303" spans="1:16" s="58" customFormat="1" ht="78.75" x14ac:dyDescent="0.25">
      <c r="A303" s="54">
        <v>210</v>
      </c>
      <c r="B303" s="55" t="s">
        <v>1854</v>
      </c>
      <c r="C303" s="54" t="s">
        <v>952</v>
      </c>
      <c r="D303" s="54" t="s">
        <v>63</v>
      </c>
      <c r="E303" s="55" t="s">
        <v>2300</v>
      </c>
      <c r="F303" s="56">
        <v>46182</v>
      </c>
      <c r="G303" s="18">
        <v>242</v>
      </c>
      <c r="H303" s="54" t="s">
        <v>6</v>
      </c>
      <c r="I303" s="54" t="s">
        <v>2412</v>
      </c>
      <c r="J303" s="54">
        <v>43317717</v>
      </c>
      <c r="K303" s="54" t="s">
        <v>63</v>
      </c>
      <c r="L303" s="54">
        <v>1</v>
      </c>
      <c r="M303" s="54"/>
      <c r="N303" s="54"/>
      <c r="O303" s="55" t="s">
        <v>2301</v>
      </c>
      <c r="P303" s="72"/>
    </row>
    <row r="304" spans="1:16" s="58" customFormat="1" ht="47.25" x14ac:dyDescent="0.25">
      <c r="A304" s="54">
        <v>211</v>
      </c>
      <c r="B304" s="55" t="s">
        <v>1667</v>
      </c>
      <c r="C304" s="54" t="s">
        <v>224</v>
      </c>
      <c r="D304" s="54" t="s">
        <v>62</v>
      </c>
      <c r="E304" s="55" t="s">
        <v>1668</v>
      </c>
      <c r="F304" s="56">
        <v>46114</v>
      </c>
      <c r="G304" s="18">
        <v>879.6</v>
      </c>
      <c r="H304" s="54" t="s">
        <v>368</v>
      </c>
      <c r="I304" s="54" t="s">
        <v>1676</v>
      </c>
      <c r="J304" s="54">
        <v>43851152</v>
      </c>
      <c r="K304" s="54" t="s">
        <v>278</v>
      </c>
      <c r="L304" s="54">
        <v>10000</v>
      </c>
      <c r="M304" s="54"/>
      <c r="N304" s="54"/>
      <c r="O304" s="15" t="s">
        <v>1669</v>
      </c>
      <c r="P304" s="72"/>
    </row>
    <row r="305" spans="1:16" s="58" customFormat="1" ht="47.25" x14ac:dyDescent="0.25">
      <c r="A305" s="54">
        <v>212</v>
      </c>
      <c r="B305" s="55" t="s">
        <v>1667</v>
      </c>
      <c r="C305" s="54" t="s">
        <v>83</v>
      </c>
      <c r="D305" s="54" t="s">
        <v>62</v>
      </c>
      <c r="E305" s="55" t="s">
        <v>1817</v>
      </c>
      <c r="F305" s="56">
        <v>46125</v>
      </c>
      <c r="G305" s="18">
        <v>416.66699999999997</v>
      </c>
      <c r="H305" s="54" t="s">
        <v>6</v>
      </c>
      <c r="I305" s="54" t="s">
        <v>2019</v>
      </c>
      <c r="J305" s="54">
        <v>2742411579</v>
      </c>
      <c r="K305" s="54" t="s">
        <v>429</v>
      </c>
      <c r="L305" s="54">
        <v>51</v>
      </c>
      <c r="M305" s="54"/>
      <c r="N305" s="54"/>
      <c r="O305" s="55" t="s">
        <v>1818</v>
      </c>
      <c r="P305" s="72"/>
    </row>
    <row r="306" spans="1:16" s="58" customFormat="1" ht="31.5" x14ac:dyDescent="0.25">
      <c r="A306" s="54">
        <v>213</v>
      </c>
      <c r="B306" s="55" t="s">
        <v>1667</v>
      </c>
      <c r="C306" s="54" t="s">
        <v>224</v>
      </c>
      <c r="D306" s="54" t="s">
        <v>62</v>
      </c>
      <c r="E306" s="55" t="s">
        <v>1819</v>
      </c>
      <c r="F306" s="56">
        <v>46126</v>
      </c>
      <c r="G306" s="18">
        <v>960.10799999999995</v>
      </c>
      <c r="H306" s="54" t="s">
        <v>6</v>
      </c>
      <c r="I306" s="54" t="s">
        <v>1676</v>
      </c>
      <c r="J306" s="54">
        <v>43851152</v>
      </c>
      <c r="K306" s="54" t="s">
        <v>278</v>
      </c>
      <c r="L306" s="54">
        <v>10380</v>
      </c>
      <c r="M306" s="54"/>
      <c r="N306" s="54"/>
      <c r="O306" s="55" t="s">
        <v>1820</v>
      </c>
      <c r="P306" s="72"/>
    </row>
    <row r="307" spans="1:16" s="58" customFormat="1" ht="31.5" x14ac:dyDescent="0.25">
      <c r="A307" s="54">
        <v>214</v>
      </c>
      <c r="B307" s="55" t="s">
        <v>1667</v>
      </c>
      <c r="C307" s="54" t="s">
        <v>224</v>
      </c>
      <c r="D307" s="54" t="s">
        <v>62</v>
      </c>
      <c r="E307" s="55" t="s">
        <v>1914</v>
      </c>
      <c r="F307" s="56">
        <v>46135</v>
      </c>
      <c r="G307" s="18">
        <v>462.48</v>
      </c>
      <c r="H307" s="54" t="s">
        <v>6</v>
      </c>
      <c r="I307" s="54" t="s">
        <v>1676</v>
      </c>
      <c r="J307" s="54">
        <v>43851152</v>
      </c>
      <c r="K307" s="54" t="s">
        <v>278</v>
      </c>
      <c r="L307" s="54">
        <v>5000</v>
      </c>
      <c r="M307" s="54"/>
      <c r="N307" s="54"/>
      <c r="O307" s="55" t="s">
        <v>1915</v>
      </c>
      <c r="P307" s="72"/>
    </row>
    <row r="308" spans="1:16" s="58" customFormat="1" ht="31.5" x14ac:dyDescent="0.25">
      <c r="A308" s="54">
        <v>215</v>
      </c>
      <c r="B308" s="55" t="s">
        <v>1667</v>
      </c>
      <c r="C308" s="54" t="s">
        <v>224</v>
      </c>
      <c r="D308" s="54" t="s">
        <v>62</v>
      </c>
      <c r="E308" s="55" t="s">
        <v>2020</v>
      </c>
      <c r="F308" s="56">
        <v>46142</v>
      </c>
      <c r="G308" s="18">
        <v>4625</v>
      </c>
      <c r="H308" s="54" t="s">
        <v>6</v>
      </c>
      <c r="I308" s="54" t="s">
        <v>1676</v>
      </c>
      <c r="J308" s="54">
        <v>43851152</v>
      </c>
      <c r="K308" s="54" t="s">
        <v>278</v>
      </c>
      <c r="L308" s="54">
        <v>50000</v>
      </c>
      <c r="M308" s="54"/>
      <c r="N308" s="54"/>
      <c r="O308" s="55" t="s">
        <v>2021</v>
      </c>
      <c r="P308" s="72"/>
    </row>
    <row r="309" spans="1:16" s="58" customFormat="1" ht="47.25" x14ac:dyDescent="0.25">
      <c r="A309" s="54">
        <v>216</v>
      </c>
      <c r="B309" s="55" t="s">
        <v>1667</v>
      </c>
      <c r="C309" s="54" t="s">
        <v>172</v>
      </c>
      <c r="D309" s="54" t="s">
        <v>62</v>
      </c>
      <c r="E309" s="55" t="s">
        <v>2190</v>
      </c>
      <c r="F309" s="56">
        <v>46164</v>
      </c>
      <c r="G309" s="18">
        <v>270</v>
      </c>
      <c r="H309" s="54" t="s">
        <v>6</v>
      </c>
      <c r="I309" s="54" t="s">
        <v>2233</v>
      </c>
      <c r="J309" s="54">
        <v>2629907576</v>
      </c>
      <c r="K309" s="54" t="s">
        <v>429</v>
      </c>
      <c r="L309" s="54">
        <v>15</v>
      </c>
      <c r="M309" s="54"/>
      <c r="N309" s="54"/>
      <c r="O309" s="55" t="s">
        <v>2191</v>
      </c>
      <c r="P309" s="72"/>
    </row>
    <row r="310" spans="1:16" s="58" customFormat="1" ht="34.15" customHeight="1" x14ac:dyDescent="0.25">
      <c r="A310" s="54">
        <v>217</v>
      </c>
      <c r="B310" s="55" t="s">
        <v>167</v>
      </c>
      <c r="C310" s="54" t="s">
        <v>73</v>
      </c>
      <c r="D310" s="54" t="s">
        <v>62</v>
      </c>
      <c r="E310" s="55" t="s">
        <v>169</v>
      </c>
      <c r="F310" s="56">
        <v>46031</v>
      </c>
      <c r="G310" s="18">
        <v>1020</v>
      </c>
      <c r="H310" s="54" t="s">
        <v>6</v>
      </c>
      <c r="I310" s="54" t="s">
        <v>528</v>
      </c>
      <c r="J310" s="54">
        <v>2765400091</v>
      </c>
      <c r="K310" s="54" t="s">
        <v>168</v>
      </c>
      <c r="L310" s="54">
        <v>1500</v>
      </c>
      <c r="M310" s="67"/>
      <c r="N310" s="67"/>
      <c r="O310" s="15" t="s">
        <v>170</v>
      </c>
      <c r="P310" s="72"/>
    </row>
    <row r="311" spans="1:16" s="58" customFormat="1" ht="35.450000000000003" customHeight="1" x14ac:dyDescent="0.25">
      <c r="A311" s="54">
        <v>218</v>
      </c>
      <c r="B311" s="55" t="s">
        <v>167</v>
      </c>
      <c r="C311" s="54" t="s">
        <v>224</v>
      </c>
      <c r="D311" s="54" t="s">
        <v>62</v>
      </c>
      <c r="E311" s="55" t="s">
        <v>376</v>
      </c>
      <c r="F311" s="56">
        <v>46038</v>
      </c>
      <c r="G311" s="18">
        <v>3669.4</v>
      </c>
      <c r="H311" s="54" t="s">
        <v>6</v>
      </c>
      <c r="I311" s="54" t="s">
        <v>537</v>
      </c>
      <c r="J311" s="54">
        <v>31366203</v>
      </c>
      <c r="K311" s="54" t="s">
        <v>278</v>
      </c>
      <c r="L311" s="54">
        <v>60000</v>
      </c>
      <c r="M311" s="67"/>
      <c r="N311" s="67"/>
      <c r="O311" s="15" t="s">
        <v>377</v>
      </c>
      <c r="P311" s="72"/>
    </row>
    <row r="312" spans="1:16" s="58" customFormat="1" ht="33" customHeight="1" x14ac:dyDescent="0.25">
      <c r="A312" s="54">
        <v>219</v>
      </c>
      <c r="B312" s="55" t="s">
        <v>167</v>
      </c>
      <c r="C312" s="54" t="s">
        <v>254</v>
      </c>
      <c r="D312" s="54" t="s">
        <v>62</v>
      </c>
      <c r="E312" s="55" t="s">
        <v>669</v>
      </c>
      <c r="F312" s="56">
        <v>46052</v>
      </c>
      <c r="G312" s="18">
        <v>327</v>
      </c>
      <c r="H312" s="54" t="s">
        <v>6</v>
      </c>
      <c r="I312" s="54" t="s">
        <v>878</v>
      </c>
      <c r="J312" s="54">
        <v>31366203</v>
      </c>
      <c r="K312" s="54" t="s">
        <v>278</v>
      </c>
      <c r="L312" s="54">
        <v>8000</v>
      </c>
      <c r="M312" s="54"/>
      <c r="N312" s="54"/>
      <c r="O312" s="15" t="s">
        <v>670</v>
      </c>
      <c r="P312" s="72"/>
    </row>
    <row r="313" spans="1:16" s="58" customFormat="1" ht="50.45" customHeight="1" x14ac:dyDescent="0.25">
      <c r="A313" s="54">
        <v>220</v>
      </c>
      <c r="B313" s="55" t="s">
        <v>167</v>
      </c>
      <c r="C313" s="54" t="s">
        <v>677</v>
      </c>
      <c r="D313" s="54" t="s">
        <v>62</v>
      </c>
      <c r="E313" s="55" t="s">
        <v>671</v>
      </c>
      <c r="F313" s="56">
        <v>46052</v>
      </c>
      <c r="G313" s="18">
        <v>1096</v>
      </c>
      <c r="H313" s="54" t="s">
        <v>6</v>
      </c>
      <c r="I313" s="54" t="s">
        <v>879</v>
      </c>
      <c r="J313" s="54">
        <v>43278807</v>
      </c>
      <c r="K313" s="54" t="s">
        <v>168</v>
      </c>
      <c r="L313" s="54">
        <v>20</v>
      </c>
      <c r="M313" s="54"/>
      <c r="N313" s="54"/>
      <c r="O313" s="15" t="s">
        <v>672</v>
      </c>
      <c r="P313" s="72"/>
    </row>
    <row r="314" spans="1:16" s="58" customFormat="1" ht="47.25" x14ac:dyDescent="0.25">
      <c r="A314" s="54">
        <v>221</v>
      </c>
      <c r="B314" s="55" t="s">
        <v>167</v>
      </c>
      <c r="C314" s="54" t="s">
        <v>521</v>
      </c>
      <c r="D314" s="54" t="s">
        <v>63</v>
      </c>
      <c r="E314" s="55" t="s">
        <v>673</v>
      </c>
      <c r="F314" s="56">
        <v>46055</v>
      </c>
      <c r="G314" s="18">
        <v>1036.1120000000001</v>
      </c>
      <c r="H314" s="54" t="s">
        <v>6</v>
      </c>
      <c r="I314" s="54" t="s">
        <v>535</v>
      </c>
      <c r="J314" s="54">
        <v>5524251</v>
      </c>
      <c r="K314" s="54" t="s">
        <v>222</v>
      </c>
      <c r="L314" s="54">
        <v>21690</v>
      </c>
      <c r="M314" s="54"/>
      <c r="N314" s="54"/>
      <c r="O314" s="15" t="s">
        <v>674</v>
      </c>
      <c r="P314" s="72"/>
    </row>
    <row r="315" spans="1:16" s="58" customFormat="1" ht="35.450000000000003" customHeight="1" x14ac:dyDescent="0.25">
      <c r="A315" s="54">
        <v>222</v>
      </c>
      <c r="B315" s="55" t="s">
        <v>167</v>
      </c>
      <c r="C315" s="54" t="s">
        <v>224</v>
      </c>
      <c r="D315" s="54" t="s">
        <v>62</v>
      </c>
      <c r="E315" s="55" t="s">
        <v>868</v>
      </c>
      <c r="F315" s="56">
        <v>46062</v>
      </c>
      <c r="G315" s="18">
        <v>236.22</v>
      </c>
      <c r="H315" s="54" t="s">
        <v>6</v>
      </c>
      <c r="I315" s="54" t="s">
        <v>1305</v>
      </c>
      <c r="J315" s="54">
        <v>33109845</v>
      </c>
      <c r="K315" s="54" t="s">
        <v>278</v>
      </c>
      <c r="L315" s="54">
        <v>2199</v>
      </c>
      <c r="M315" s="54"/>
      <c r="N315" s="54"/>
      <c r="O315" s="15" t="s">
        <v>869</v>
      </c>
      <c r="P315" s="72"/>
    </row>
    <row r="316" spans="1:16" s="58" customFormat="1" ht="35.450000000000003" customHeight="1" x14ac:dyDescent="0.25">
      <c r="A316" s="54">
        <v>223</v>
      </c>
      <c r="B316" s="55" t="s">
        <v>167</v>
      </c>
      <c r="C316" s="54" t="s">
        <v>677</v>
      </c>
      <c r="D316" s="54" t="s">
        <v>62</v>
      </c>
      <c r="E316" s="55" t="s">
        <v>668</v>
      </c>
      <c r="F316" s="56">
        <v>46064</v>
      </c>
      <c r="G316" s="18">
        <v>325</v>
      </c>
      <c r="H316" s="54" t="s">
        <v>6</v>
      </c>
      <c r="I316" s="54" t="s">
        <v>979</v>
      </c>
      <c r="J316" s="54">
        <v>3051603780</v>
      </c>
      <c r="K316" s="54" t="s">
        <v>168</v>
      </c>
      <c r="L316" s="54">
        <v>250</v>
      </c>
      <c r="M316" s="54"/>
      <c r="N316" s="54"/>
      <c r="O316" s="15" t="s">
        <v>980</v>
      </c>
      <c r="P316" s="72"/>
    </row>
    <row r="317" spans="1:16" s="58" customFormat="1" ht="31.5" x14ac:dyDescent="0.25">
      <c r="A317" s="54">
        <v>224</v>
      </c>
      <c r="B317" s="55" t="s">
        <v>167</v>
      </c>
      <c r="C317" s="54" t="s">
        <v>224</v>
      </c>
      <c r="D317" s="54" t="s">
        <v>62</v>
      </c>
      <c r="E317" s="55" t="s">
        <v>376</v>
      </c>
      <c r="F317" s="56">
        <v>46077</v>
      </c>
      <c r="G317" s="18">
        <v>4999.2</v>
      </c>
      <c r="H317" s="54" t="s">
        <v>6</v>
      </c>
      <c r="I317" s="54" t="s">
        <v>533</v>
      </c>
      <c r="J317" s="54">
        <v>24316073</v>
      </c>
      <c r="K317" s="54" t="s">
        <v>278</v>
      </c>
      <c r="L317" s="54">
        <v>80000</v>
      </c>
      <c r="M317" s="54"/>
      <c r="N317" s="54"/>
      <c r="O317" s="15" t="s">
        <v>1117</v>
      </c>
      <c r="P317" s="72"/>
    </row>
    <row r="318" spans="1:16" s="58" customFormat="1" ht="31.15" customHeight="1" x14ac:dyDescent="0.25">
      <c r="A318" s="54">
        <v>225</v>
      </c>
      <c r="B318" s="55" t="s">
        <v>167</v>
      </c>
      <c r="C318" s="54" t="s">
        <v>521</v>
      </c>
      <c r="D318" s="54" t="s">
        <v>63</v>
      </c>
      <c r="E318" s="55" t="s">
        <v>673</v>
      </c>
      <c r="F318" s="56">
        <v>46084</v>
      </c>
      <c r="G318" s="18">
        <v>1036.1120000000001</v>
      </c>
      <c r="H318" s="54" t="s">
        <v>6</v>
      </c>
      <c r="I318" s="54" t="s">
        <v>535</v>
      </c>
      <c r="J318" s="54">
        <v>5524251</v>
      </c>
      <c r="K318" s="54" t="s">
        <v>222</v>
      </c>
      <c r="L318" s="54">
        <v>21690</v>
      </c>
      <c r="M318" s="54"/>
      <c r="N318" s="54"/>
      <c r="O318" s="15" t="s">
        <v>1237</v>
      </c>
      <c r="P318" s="72"/>
    </row>
    <row r="319" spans="1:16" s="58" customFormat="1" ht="63" x14ac:dyDescent="0.25">
      <c r="A319" s="54">
        <v>226</v>
      </c>
      <c r="B319" s="55" t="s">
        <v>167</v>
      </c>
      <c r="C319" s="54" t="s">
        <v>677</v>
      </c>
      <c r="D319" s="54" t="s">
        <v>62</v>
      </c>
      <c r="E319" s="55" t="s">
        <v>671</v>
      </c>
      <c r="F319" s="56">
        <v>46085</v>
      </c>
      <c r="G319" s="18">
        <v>1096</v>
      </c>
      <c r="H319" s="54" t="s">
        <v>6</v>
      </c>
      <c r="I319" s="54" t="s">
        <v>879</v>
      </c>
      <c r="J319" s="54">
        <v>43278807</v>
      </c>
      <c r="K319" s="54" t="s">
        <v>168</v>
      </c>
      <c r="L319" s="54">
        <v>20</v>
      </c>
      <c r="M319" s="54"/>
      <c r="N319" s="54"/>
      <c r="O319" s="15" t="s">
        <v>1296</v>
      </c>
      <c r="P319" s="72"/>
    </row>
    <row r="320" spans="1:16" s="58" customFormat="1" ht="47.25" x14ac:dyDescent="0.25">
      <c r="A320" s="54">
        <v>227</v>
      </c>
      <c r="B320" s="55" t="s">
        <v>167</v>
      </c>
      <c r="C320" s="54" t="s">
        <v>677</v>
      </c>
      <c r="D320" s="54" t="s">
        <v>62</v>
      </c>
      <c r="E320" s="55" t="s">
        <v>1297</v>
      </c>
      <c r="F320" s="56">
        <v>46091</v>
      </c>
      <c r="G320" s="18">
        <v>3550</v>
      </c>
      <c r="H320" s="54" t="s">
        <v>6</v>
      </c>
      <c r="I320" s="54" t="s">
        <v>1507</v>
      </c>
      <c r="J320" s="54">
        <v>42454679</v>
      </c>
      <c r="K320" s="54" t="s">
        <v>168</v>
      </c>
      <c r="L320" s="54">
        <v>500</v>
      </c>
      <c r="M320" s="54"/>
      <c r="N320" s="54"/>
      <c r="O320" s="15" t="s">
        <v>1298</v>
      </c>
      <c r="P320" s="72"/>
    </row>
    <row r="321" spans="1:16" s="58" customFormat="1" ht="31.5" x14ac:dyDescent="0.25">
      <c r="A321" s="54">
        <v>228</v>
      </c>
      <c r="B321" s="55" t="s">
        <v>167</v>
      </c>
      <c r="C321" s="54" t="s">
        <v>677</v>
      </c>
      <c r="D321" s="54" t="s">
        <v>62</v>
      </c>
      <c r="E321" s="55" t="s">
        <v>1502</v>
      </c>
      <c r="F321" s="56">
        <v>46104</v>
      </c>
      <c r="G321" s="18">
        <v>676.27800000000002</v>
      </c>
      <c r="H321" s="54" t="s">
        <v>6</v>
      </c>
      <c r="I321" s="54" t="s">
        <v>1602</v>
      </c>
      <c r="J321" s="54">
        <v>42782298</v>
      </c>
      <c r="K321" s="54" t="s">
        <v>196</v>
      </c>
      <c r="L321" s="54">
        <v>5580</v>
      </c>
      <c r="M321" s="55"/>
      <c r="N321" s="55"/>
      <c r="O321" s="15" t="s">
        <v>1503</v>
      </c>
      <c r="P321" s="72"/>
    </row>
    <row r="322" spans="1:16" s="58" customFormat="1" ht="47.25" x14ac:dyDescent="0.25">
      <c r="A322" s="54">
        <v>229</v>
      </c>
      <c r="B322" s="55" t="s">
        <v>167</v>
      </c>
      <c r="C322" s="54" t="s">
        <v>677</v>
      </c>
      <c r="D322" s="54" t="s">
        <v>62</v>
      </c>
      <c r="E322" s="55" t="s">
        <v>1297</v>
      </c>
      <c r="F322" s="56">
        <v>46119</v>
      </c>
      <c r="G322" s="18">
        <v>3442.5</v>
      </c>
      <c r="H322" s="54" t="s">
        <v>6</v>
      </c>
      <c r="I322" s="54" t="s">
        <v>1507</v>
      </c>
      <c r="J322" s="54">
        <v>42454679</v>
      </c>
      <c r="K322" s="54" t="s">
        <v>168</v>
      </c>
      <c r="L322" s="54">
        <v>450</v>
      </c>
      <c r="M322" s="54"/>
      <c r="N322" s="54"/>
      <c r="O322" s="15" t="s">
        <v>1670</v>
      </c>
      <c r="P322" s="72"/>
    </row>
    <row r="323" spans="1:16" s="58" customFormat="1" ht="31.5" x14ac:dyDescent="0.25">
      <c r="A323" s="54">
        <v>230</v>
      </c>
      <c r="B323" s="55" t="s">
        <v>167</v>
      </c>
      <c r="C323" s="54" t="s">
        <v>224</v>
      </c>
      <c r="D323" s="54" t="s">
        <v>62</v>
      </c>
      <c r="E323" s="55" t="s">
        <v>376</v>
      </c>
      <c r="F323" s="56">
        <v>46126</v>
      </c>
      <c r="G323" s="18">
        <v>1119.875</v>
      </c>
      <c r="H323" s="54" t="s">
        <v>6</v>
      </c>
      <c r="I323" s="54" t="s">
        <v>878</v>
      </c>
      <c r="J323" s="54">
        <v>31366203</v>
      </c>
      <c r="K323" s="54" t="s">
        <v>278</v>
      </c>
      <c r="L323" s="54">
        <v>12500</v>
      </c>
      <c r="M323" s="54"/>
      <c r="N323" s="54"/>
      <c r="O323" s="55" t="s">
        <v>1821</v>
      </c>
      <c r="P323" s="72"/>
    </row>
    <row r="324" spans="1:16" s="58" customFormat="1" ht="31.5" x14ac:dyDescent="0.25">
      <c r="A324" s="54">
        <v>231</v>
      </c>
      <c r="B324" s="55" t="s">
        <v>167</v>
      </c>
      <c r="C324" s="54" t="s">
        <v>172</v>
      </c>
      <c r="D324" s="54" t="s">
        <v>62</v>
      </c>
      <c r="E324" s="55" t="s">
        <v>1916</v>
      </c>
      <c r="F324" s="56">
        <v>46134</v>
      </c>
      <c r="G324" s="18">
        <v>310</v>
      </c>
      <c r="H324" s="54" t="s">
        <v>6</v>
      </c>
      <c r="I324" s="54" t="s">
        <v>2022</v>
      </c>
      <c r="J324" s="54">
        <v>2986306537</v>
      </c>
      <c r="K324" s="54"/>
      <c r="L324" s="54"/>
      <c r="M324" s="54"/>
      <c r="N324" s="54"/>
      <c r="O324" s="55" t="s">
        <v>1917</v>
      </c>
      <c r="P324" s="73" t="s">
        <v>175</v>
      </c>
    </row>
    <row r="325" spans="1:16" s="58" customFormat="1" ht="63" x14ac:dyDescent="0.25">
      <c r="A325" s="54">
        <v>232</v>
      </c>
      <c r="B325" s="55" t="s">
        <v>167</v>
      </c>
      <c r="C325" s="54" t="s">
        <v>677</v>
      </c>
      <c r="D325" s="54" t="s">
        <v>62</v>
      </c>
      <c r="E325" s="55" t="s">
        <v>2008</v>
      </c>
      <c r="F325" s="56">
        <v>46143</v>
      </c>
      <c r="G325" s="18">
        <v>5000.55</v>
      </c>
      <c r="H325" s="54" t="s">
        <v>6</v>
      </c>
      <c r="I325" s="54" t="s">
        <v>1507</v>
      </c>
      <c r="J325" s="54">
        <v>42454679</v>
      </c>
      <c r="K325" s="54" t="s">
        <v>168</v>
      </c>
      <c r="L325" s="54">
        <v>629</v>
      </c>
      <c r="M325" s="54"/>
      <c r="N325" s="54"/>
      <c r="O325" s="55" t="s">
        <v>2007</v>
      </c>
      <c r="P325" s="73"/>
    </row>
    <row r="326" spans="1:16" s="58" customFormat="1" ht="47.25" x14ac:dyDescent="0.25">
      <c r="A326" s="54">
        <v>233</v>
      </c>
      <c r="B326" s="55" t="s">
        <v>167</v>
      </c>
      <c r="C326" s="54" t="s">
        <v>83</v>
      </c>
      <c r="D326" s="54" t="s">
        <v>62</v>
      </c>
      <c r="E326" s="55" t="s">
        <v>2009</v>
      </c>
      <c r="F326" s="56">
        <v>46148</v>
      </c>
      <c r="G326" s="18">
        <v>262.01799999999997</v>
      </c>
      <c r="H326" s="54" t="s">
        <v>6</v>
      </c>
      <c r="I326" s="54" t="s">
        <v>2089</v>
      </c>
      <c r="J326" s="54">
        <v>42974700</v>
      </c>
      <c r="K326" s="54" t="s">
        <v>429</v>
      </c>
      <c r="L326" s="54">
        <v>27</v>
      </c>
      <c r="M326" s="54"/>
      <c r="N326" s="54"/>
      <c r="O326" s="55" t="s">
        <v>2010</v>
      </c>
      <c r="P326" s="73"/>
    </row>
    <row r="327" spans="1:16" s="58" customFormat="1" ht="47.25" x14ac:dyDescent="0.25">
      <c r="A327" s="54">
        <v>234</v>
      </c>
      <c r="B327" s="55" t="s">
        <v>167</v>
      </c>
      <c r="C327" s="54" t="s">
        <v>677</v>
      </c>
      <c r="D327" s="54" t="s">
        <v>62</v>
      </c>
      <c r="E327" s="55" t="s">
        <v>2023</v>
      </c>
      <c r="F327" s="56">
        <v>46154</v>
      </c>
      <c r="G327" s="18">
        <v>780</v>
      </c>
      <c r="H327" s="54" t="s">
        <v>6</v>
      </c>
      <c r="I327" s="54" t="s">
        <v>879</v>
      </c>
      <c r="J327" s="54">
        <v>43278807</v>
      </c>
      <c r="K327" s="54" t="s">
        <v>168</v>
      </c>
      <c r="L327" s="54">
        <v>20</v>
      </c>
      <c r="M327" s="54"/>
      <c r="N327" s="54"/>
      <c r="O327" s="55" t="s">
        <v>2024</v>
      </c>
      <c r="P327" s="73"/>
    </row>
    <row r="328" spans="1:16" s="58" customFormat="1" ht="47.25" x14ac:dyDescent="0.25">
      <c r="A328" s="54">
        <v>235</v>
      </c>
      <c r="B328" s="55" t="s">
        <v>167</v>
      </c>
      <c r="C328" s="54" t="s">
        <v>677</v>
      </c>
      <c r="D328" s="54" t="s">
        <v>62</v>
      </c>
      <c r="E328" s="55" t="s">
        <v>2090</v>
      </c>
      <c r="F328" s="56">
        <v>46160</v>
      </c>
      <c r="G328" s="18">
        <v>493</v>
      </c>
      <c r="H328" s="54" t="s">
        <v>6</v>
      </c>
      <c r="I328" s="54" t="s">
        <v>879</v>
      </c>
      <c r="J328" s="54">
        <v>43278807</v>
      </c>
      <c r="K328" s="54" t="s">
        <v>168</v>
      </c>
      <c r="L328" s="54">
        <v>10</v>
      </c>
      <c r="M328" s="54"/>
      <c r="N328" s="54"/>
      <c r="O328" s="55" t="s">
        <v>2091</v>
      </c>
      <c r="P328" s="73"/>
    </row>
    <row r="329" spans="1:16" s="58" customFormat="1" ht="31.5" x14ac:dyDescent="0.25">
      <c r="A329" s="54">
        <v>236</v>
      </c>
      <c r="B329" s="55" t="s">
        <v>167</v>
      </c>
      <c r="C329" s="54" t="s">
        <v>224</v>
      </c>
      <c r="D329" s="54" t="s">
        <v>62</v>
      </c>
      <c r="E329" s="55" t="s">
        <v>948</v>
      </c>
      <c r="F329" s="56">
        <v>46168</v>
      </c>
      <c r="G329" s="18">
        <v>924.9</v>
      </c>
      <c r="H329" s="54" t="s">
        <v>6</v>
      </c>
      <c r="I329" s="54" t="s">
        <v>878</v>
      </c>
      <c r="J329" s="54">
        <v>31366203</v>
      </c>
      <c r="K329" s="54" t="s">
        <v>278</v>
      </c>
      <c r="L329" s="54">
        <v>10000</v>
      </c>
      <c r="M329" s="54"/>
      <c r="N329" s="54"/>
      <c r="O329" s="55" t="s">
        <v>2192</v>
      </c>
      <c r="P329" s="73"/>
    </row>
    <row r="330" spans="1:16" s="58" customFormat="1" ht="31.5" x14ac:dyDescent="0.25">
      <c r="A330" s="54">
        <v>237</v>
      </c>
      <c r="B330" s="55" t="s">
        <v>167</v>
      </c>
      <c r="C330" s="54" t="s">
        <v>224</v>
      </c>
      <c r="D330" s="54" t="s">
        <v>62</v>
      </c>
      <c r="E330" s="55" t="s">
        <v>948</v>
      </c>
      <c r="F330" s="56">
        <v>46181</v>
      </c>
      <c r="G330" s="18">
        <v>1849.8</v>
      </c>
      <c r="H330" s="54" t="s">
        <v>6</v>
      </c>
      <c r="I330" s="54" t="s">
        <v>878</v>
      </c>
      <c r="J330" s="54">
        <v>31366203</v>
      </c>
      <c r="K330" s="54" t="s">
        <v>278</v>
      </c>
      <c r="L330" s="54">
        <v>20000</v>
      </c>
      <c r="M330" s="54"/>
      <c r="N330" s="54"/>
      <c r="O330" s="55" t="s">
        <v>2322</v>
      </c>
      <c r="P330" s="73"/>
    </row>
    <row r="331" spans="1:16" s="58" customFormat="1" ht="31.5" x14ac:dyDescent="0.25">
      <c r="A331" s="54">
        <v>238</v>
      </c>
      <c r="B331" s="55" t="s">
        <v>167</v>
      </c>
      <c r="C331" s="54" t="s">
        <v>677</v>
      </c>
      <c r="D331" s="54" t="s">
        <v>62</v>
      </c>
      <c r="E331" s="55" t="s">
        <v>1502</v>
      </c>
      <c r="F331" s="56">
        <v>46177</v>
      </c>
      <c r="G331" s="18">
        <v>494.43</v>
      </c>
      <c r="H331" s="54" t="s">
        <v>6</v>
      </c>
      <c r="I331" s="54" t="s">
        <v>1602</v>
      </c>
      <c r="J331" s="54">
        <v>42782298</v>
      </c>
      <c r="K331" s="54" t="s">
        <v>196</v>
      </c>
      <c r="L331" s="54">
        <v>3000</v>
      </c>
      <c r="M331" s="54"/>
      <c r="N331" s="54"/>
      <c r="O331" s="55" t="s">
        <v>2302</v>
      </c>
      <c r="P331" s="73"/>
    </row>
    <row r="332" spans="1:16" s="58" customFormat="1" ht="47.25" x14ac:dyDescent="0.25">
      <c r="A332" s="54">
        <v>239</v>
      </c>
      <c r="B332" s="55" t="s">
        <v>167</v>
      </c>
      <c r="C332" s="54" t="s">
        <v>677</v>
      </c>
      <c r="D332" s="54" t="s">
        <v>62</v>
      </c>
      <c r="E332" s="55" t="s">
        <v>2303</v>
      </c>
      <c r="F332" s="56">
        <v>46181</v>
      </c>
      <c r="G332" s="18">
        <v>1525</v>
      </c>
      <c r="H332" s="54" t="s">
        <v>6</v>
      </c>
      <c r="I332" s="54" t="s">
        <v>879</v>
      </c>
      <c r="J332" s="54">
        <v>43278807</v>
      </c>
      <c r="K332" s="54" t="s">
        <v>168</v>
      </c>
      <c r="L332" s="54">
        <v>25</v>
      </c>
      <c r="M332" s="54"/>
      <c r="N332" s="54"/>
      <c r="O332" s="55" t="s">
        <v>2304</v>
      </c>
      <c r="P332" s="73"/>
    </row>
    <row r="333" spans="1:16" s="58" customFormat="1" ht="47.25" x14ac:dyDescent="0.25">
      <c r="A333" s="54">
        <v>240</v>
      </c>
      <c r="B333" s="55" t="s">
        <v>167</v>
      </c>
      <c r="C333" s="54" t="s">
        <v>677</v>
      </c>
      <c r="D333" s="54" t="s">
        <v>62</v>
      </c>
      <c r="E333" s="55" t="s">
        <v>2305</v>
      </c>
      <c r="F333" s="56">
        <v>46182</v>
      </c>
      <c r="G333" s="18">
        <v>2760</v>
      </c>
      <c r="H333" s="54" t="s">
        <v>6</v>
      </c>
      <c r="I333" s="54" t="s">
        <v>2326</v>
      </c>
      <c r="J333" s="54">
        <v>45008759</v>
      </c>
      <c r="K333" s="54" t="s">
        <v>168</v>
      </c>
      <c r="L333" s="54">
        <v>400</v>
      </c>
      <c r="M333" s="54"/>
      <c r="N333" s="54"/>
      <c r="O333" s="55" t="s">
        <v>2306</v>
      </c>
      <c r="P333" s="73"/>
    </row>
    <row r="334" spans="1:16" s="58" customFormat="1" ht="47.25" x14ac:dyDescent="0.25">
      <c r="A334" s="54">
        <v>241</v>
      </c>
      <c r="B334" s="55" t="s">
        <v>167</v>
      </c>
      <c r="C334" s="54" t="s">
        <v>677</v>
      </c>
      <c r="D334" s="54" t="s">
        <v>62</v>
      </c>
      <c r="E334" s="55" t="s">
        <v>1297</v>
      </c>
      <c r="F334" s="56">
        <v>46183</v>
      </c>
      <c r="G334" s="18">
        <v>4992.9750000000004</v>
      </c>
      <c r="H334" s="54" t="s">
        <v>6</v>
      </c>
      <c r="I334" s="54" t="s">
        <v>1507</v>
      </c>
      <c r="J334" s="54">
        <v>42454679</v>
      </c>
      <c r="K334" s="54" t="s">
        <v>168</v>
      </c>
      <c r="L334" s="54">
        <v>585</v>
      </c>
      <c r="M334" s="54"/>
      <c r="N334" s="54"/>
      <c r="O334" s="55" t="s">
        <v>2323</v>
      </c>
      <c r="P334" s="73"/>
    </row>
    <row r="335" spans="1:16" s="58" customFormat="1" ht="31.5" x14ac:dyDescent="0.25">
      <c r="A335" s="54">
        <v>242</v>
      </c>
      <c r="B335" s="55" t="s">
        <v>167</v>
      </c>
      <c r="C335" s="54" t="s">
        <v>224</v>
      </c>
      <c r="D335" s="54" t="s">
        <v>62</v>
      </c>
      <c r="E335" s="55" t="s">
        <v>765</v>
      </c>
      <c r="F335" s="56">
        <v>46202</v>
      </c>
      <c r="G335" s="18">
        <v>779</v>
      </c>
      <c r="H335" s="54" t="s">
        <v>6</v>
      </c>
      <c r="I335" s="54" t="s">
        <v>533</v>
      </c>
      <c r="J335" s="54">
        <v>24316073</v>
      </c>
      <c r="K335" s="54" t="s">
        <v>278</v>
      </c>
      <c r="L335" s="54">
        <v>10000</v>
      </c>
      <c r="M335" s="54"/>
      <c r="N335" s="54"/>
      <c r="O335" s="55" t="s">
        <v>2448</v>
      </c>
      <c r="P335" s="73"/>
    </row>
    <row r="336" spans="1:16" s="58" customFormat="1" ht="31.5" x14ac:dyDescent="0.25">
      <c r="A336" s="54">
        <v>243</v>
      </c>
      <c r="B336" s="55" t="s">
        <v>167</v>
      </c>
      <c r="C336" s="54" t="s">
        <v>224</v>
      </c>
      <c r="D336" s="54" t="s">
        <v>62</v>
      </c>
      <c r="E336" s="55" t="s">
        <v>948</v>
      </c>
      <c r="F336" s="56">
        <v>46209</v>
      </c>
      <c r="G336" s="18">
        <v>1498.3330000000001</v>
      </c>
      <c r="H336" s="54" t="s">
        <v>6</v>
      </c>
      <c r="I336" s="54" t="s">
        <v>878</v>
      </c>
      <c r="J336" s="54">
        <v>31366203</v>
      </c>
      <c r="K336" s="54" t="s">
        <v>278</v>
      </c>
      <c r="L336" s="54">
        <v>20000</v>
      </c>
      <c r="M336" s="54"/>
      <c r="N336" s="54"/>
      <c r="O336" s="55" t="s">
        <v>2525</v>
      </c>
      <c r="P336" s="73"/>
    </row>
    <row r="337" spans="1:16" s="58" customFormat="1" ht="47.25" x14ac:dyDescent="0.25">
      <c r="A337" s="54">
        <v>244</v>
      </c>
      <c r="B337" s="55" t="s">
        <v>167</v>
      </c>
      <c r="C337" s="54" t="s">
        <v>677</v>
      </c>
      <c r="D337" s="54" t="s">
        <v>62</v>
      </c>
      <c r="E337" s="55" t="s">
        <v>2305</v>
      </c>
      <c r="F337" s="56">
        <v>46209</v>
      </c>
      <c r="G337" s="18">
        <v>2420</v>
      </c>
      <c r="H337" s="54" t="s">
        <v>6</v>
      </c>
      <c r="I337" s="54" t="s">
        <v>2571</v>
      </c>
      <c r="J337" s="54"/>
      <c r="K337" s="54" t="s">
        <v>168</v>
      </c>
      <c r="L337" s="54">
        <v>400</v>
      </c>
      <c r="M337" s="54"/>
      <c r="N337" s="54"/>
      <c r="O337" s="55" t="s">
        <v>2526</v>
      </c>
      <c r="P337" s="73"/>
    </row>
    <row r="338" spans="1:16" s="58" customFormat="1" ht="31.5" x14ac:dyDescent="0.25">
      <c r="A338" s="54">
        <v>245</v>
      </c>
      <c r="B338" s="55" t="s">
        <v>167</v>
      </c>
      <c r="C338" s="54" t="s">
        <v>172</v>
      </c>
      <c r="D338" s="54" t="s">
        <v>62</v>
      </c>
      <c r="E338" s="55" t="s">
        <v>2567</v>
      </c>
      <c r="F338" s="56">
        <v>46213</v>
      </c>
      <c r="G338" s="18">
        <v>300</v>
      </c>
      <c r="H338" s="54" t="s">
        <v>6</v>
      </c>
      <c r="I338" s="54" t="s">
        <v>2575</v>
      </c>
      <c r="J338" s="54">
        <v>41841818</v>
      </c>
      <c r="K338" s="54"/>
      <c r="L338" s="54"/>
      <c r="M338" s="54"/>
      <c r="N338" s="54"/>
      <c r="O338" s="55" t="s">
        <v>2568</v>
      </c>
      <c r="P338" s="73" t="s">
        <v>175</v>
      </c>
    </row>
    <row r="339" spans="1:16" s="58" customFormat="1" ht="31.5" x14ac:dyDescent="0.25">
      <c r="A339" s="54">
        <v>246</v>
      </c>
      <c r="B339" s="55" t="s">
        <v>167</v>
      </c>
      <c r="C339" s="54" t="s">
        <v>224</v>
      </c>
      <c r="D339" s="54" t="s">
        <v>62</v>
      </c>
      <c r="E339" s="55" t="s">
        <v>948</v>
      </c>
      <c r="F339" s="56">
        <v>46215</v>
      </c>
      <c r="G339" s="18">
        <v>1498.3330000000001</v>
      </c>
      <c r="H339" s="54" t="s">
        <v>6</v>
      </c>
      <c r="I339" s="54" t="s">
        <v>533</v>
      </c>
      <c r="J339" s="54">
        <v>24316073</v>
      </c>
      <c r="K339" s="54" t="s">
        <v>278</v>
      </c>
      <c r="L339" s="54">
        <v>20000</v>
      </c>
      <c r="M339" s="54"/>
      <c r="N339" s="54"/>
      <c r="O339" s="55" t="s">
        <v>2569</v>
      </c>
      <c r="P339" s="73"/>
    </row>
    <row r="340" spans="1:16" s="58" customFormat="1" ht="63" x14ac:dyDescent="0.25">
      <c r="A340" s="54">
        <v>247</v>
      </c>
      <c r="B340" s="55" t="s">
        <v>167</v>
      </c>
      <c r="C340" s="54" t="s">
        <v>677</v>
      </c>
      <c r="D340" s="54" t="s">
        <v>62</v>
      </c>
      <c r="E340" s="55" t="s">
        <v>671</v>
      </c>
      <c r="F340" s="56">
        <v>46217</v>
      </c>
      <c r="G340" s="18">
        <v>1304.1669999999999</v>
      </c>
      <c r="H340" s="54" t="s">
        <v>6</v>
      </c>
      <c r="I340" s="54"/>
      <c r="J340" s="54"/>
      <c r="K340" s="54" t="s">
        <v>168</v>
      </c>
      <c r="L340" s="54">
        <v>20</v>
      </c>
      <c r="M340" s="54"/>
      <c r="N340" s="54"/>
      <c r="O340" s="55" t="s">
        <v>2570</v>
      </c>
      <c r="P340" s="73"/>
    </row>
    <row r="341" spans="1:16" s="58" customFormat="1" ht="31.5" x14ac:dyDescent="0.25">
      <c r="A341" s="54">
        <v>248</v>
      </c>
      <c r="B341" s="55" t="s">
        <v>1299</v>
      </c>
      <c r="C341" s="54" t="s">
        <v>224</v>
      </c>
      <c r="D341" s="54" t="s">
        <v>62</v>
      </c>
      <c r="E341" s="55" t="s">
        <v>1300</v>
      </c>
      <c r="F341" s="56">
        <v>46119</v>
      </c>
      <c r="G341" s="18">
        <v>436.96</v>
      </c>
      <c r="H341" s="54" t="s">
        <v>6</v>
      </c>
      <c r="I341" s="54" t="s">
        <v>1671</v>
      </c>
      <c r="J341" s="54">
        <v>13540086</v>
      </c>
      <c r="K341" s="54" t="s">
        <v>278</v>
      </c>
      <c r="L341" s="54">
        <v>5538</v>
      </c>
      <c r="M341" s="54"/>
      <c r="N341" s="54"/>
      <c r="O341" s="15" t="s">
        <v>1672</v>
      </c>
      <c r="P341" s="72"/>
    </row>
    <row r="342" spans="1:16" s="58" customFormat="1" ht="31.5" x14ac:dyDescent="0.25">
      <c r="A342" s="54">
        <v>249</v>
      </c>
      <c r="B342" s="55" t="s">
        <v>1299</v>
      </c>
      <c r="C342" s="54" t="s">
        <v>521</v>
      </c>
      <c r="D342" s="54" t="s">
        <v>62</v>
      </c>
      <c r="E342" s="55" t="s">
        <v>1955</v>
      </c>
      <c r="F342" s="56">
        <v>46139</v>
      </c>
      <c r="G342" s="18">
        <v>325.97399999999999</v>
      </c>
      <c r="H342" s="54" t="s">
        <v>6</v>
      </c>
      <c r="I342" s="54" t="s">
        <v>1498</v>
      </c>
      <c r="J342" s="54">
        <v>5524251</v>
      </c>
      <c r="K342" s="54" t="s">
        <v>222</v>
      </c>
      <c r="L342" s="54"/>
      <c r="M342" s="54"/>
      <c r="N342" s="55"/>
      <c r="O342" s="55" t="s">
        <v>1956</v>
      </c>
      <c r="P342" s="72"/>
    </row>
    <row r="343" spans="1:16" s="58" customFormat="1" ht="31.5" x14ac:dyDescent="0.25">
      <c r="A343" s="54">
        <v>250</v>
      </c>
      <c r="B343" s="55" t="s">
        <v>171</v>
      </c>
      <c r="C343" s="54" t="s">
        <v>172</v>
      </c>
      <c r="D343" s="54" t="s">
        <v>62</v>
      </c>
      <c r="E343" s="55" t="s">
        <v>173</v>
      </c>
      <c r="F343" s="56">
        <v>46031</v>
      </c>
      <c r="G343" s="18">
        <v>9994.4</v>
      </c>
      <c r="H343" s="54" t="s">
        <v>6</v>
      </c>
      <c r="I343" s="54" t="s">
        <v>374</v>
      </c>
      <c r="J343" s="54" t="s">
        <v>375</v>
      </c>
      <c r="K343" s="54" t="s">
        <v>228</v>
      </c>
      <c r="L343" s="54">
        <v>1527</v>
      </c>
      <c r="M343" s="67"/>
      <c r="N343" s="72"/>
      <c r="O343" s="15" t="s">
        <v>174</v>
      </c>
      <c r="P343" s="73" t="s">
        <v>175</v>
      </c>
    </row>
    <row r="344" spans="1:16" s="58" customFormat="1" ht="47.25" x14ac:dyDescent="0.25">
      <c r="A344" s="54">
        <v>251</v>
      </c>
      <c r="B344" s="55" t="s">
        <v>171</v>
      </c>
      <c r="C344" s="54" t="s">
        <v>172</v>
      </c>
      <c r="D344" s="54" t="s">
        <v>62</v>
      </c>
      <c r="E344" s="55" t="s">
        <v>870</v>
      </c>
      <c r="F344" s="56">
        <v>46056</v>
      </c>
      <c r="G344" s="18">
        <v>7000</v>
      </c>
      <c r="H344" s="54" t="s">
        <v>6</v>
      </c>
      <c r="I344" s="54" t="s">
        <v>987</v>
      </c>
      <c r="J344" s="54">
        <v>45559404</v>
      </c>
      <c r="K344" s="54" t="s">
        <v>871</v>
      </c>
      <c r="L344" s="54">
        <v>2000</v>
      </c>
      <c r="M344" s="54"/>
      <c r="N344" s="54"/>
      <c r="O344" s="15" t="s">
        <v>872</v>
      </c>
      <c r="P344" s="73" t="s">
        <v>175</v>
      </c>
    </row>
    <row r="345" spans="1:16" s="58" customFormat="1" ht="67.150000000000006" customHeight="1" x14ac:dyDescent="0.25">
      <c r="A345" s="54">
        <v>252</v>
      </c>
      <c r="B345" s="55" t="s">
        <v>171</v>
      </c>
      <c r="C345" s="54" t="s">
        <v>952</v>
      </c>
      <c r="D345" s="54" t="s">
        <v>484</v>
      </c>
      <c r="E345" s="55" t="s">
        <v>1118</v>
      </c>
      <c r="F345" s="56">
        <v>46076</v>
      </c>
      <c r="G345" s="18">
        <v>8729.8619999999992</v>
      </c>
      <c r="H345" s="54" t="s">
        <v>6</v>
      </c>
      <c r="I345" s="54" t="s">
        <v>1405</v>
      </c>
      <c r="J345" s="54">
        <v>38491552</v>
      </c>
      <c r="K345" s="54" t="s">
        <v>484</v>
      </c>
      <c r="L345" s="54">
        <v>1</v>
      </c>
      <c r="M345" s="54"/>
      <c r="N345" s="54"/>
      <c r="O345" s="15" t="s">
        <v>1119</v>
      </c>
      <c r="P345" s="73"/>
    </row>
    <row r="346" spans="1:16" s="58" customFormat="1" ht="94.5" x14ac:dyDescent="0.25">
      <c r="A346" s="54">
        <v>253</v>
      </c>
      <c r="B346" s="55" t="s">
        <v>171</v>
      </c>
      <c r="C346" s="54" t="s">
        <v>952</v>
      </c>
      <c r="D346" s="54" t="s">
        <v>484</v>
      </c>
      <c r="E346" s="55" t="s">
        <v>1238</v>
      </c>
      <c r="F346" s="56">
        <v>46084</v>
      </c>
      <c r="G346" s="18">
        <v>370.18</v>
      </c>
      <c r="H346" s="54" t="s">
        <v>6</v>
      </c>
      <c r="I346" s="54" t="s">
        <v>1239</v>
      </c>
      <c r="J346" s="54">
        <v>2514513416</v>
      </c>
      <c r="K346" s="54" t="s">
        <v>484</v>
      </c>
      <c r="L346" s="54">
        <v>1</v>
      </c>
      <c r="M346" s="54"/>
      <c r="N346" s="54"/>
      <c r="O346" s="15" t="s">
        <v>1240</v>
      </c>
      <c r="P346" s="73"/>
    </row>
    <row r="347" spans="1:16" s="58" customFormat="1" ht="94.5" x14ac:dyDescent="0.25">
      <c r="A347" s="54">
        <v>254</v>
      </c>
      <c r="B347" s="55" t="s">
        <v>171</v>
      </c>
      <c r="C347" s="54" t="s">
        <v>952</v>
      </c>
      <c r="D347" s="54" t="s">
        <v>484</v>
      </c>
      <c r="E347" s="55" t="s">
        <v>1241</v>
      </c>
      <c r="F347" s="56">
        <v>46084</v>
      </c>
      <c r="G347" s="18">
        <v>260.52</v>
      </c>
      <c r="H347" s="54" t="s">
        <v>6</v>
      </c>
      <c r="I347" s="54" t="s">
        <v>1239</v>
      </c>
      <c r="J347" s="54">
        <v>2514513416</v>
      </c>
      <c r="K347" s="54" t="s">
        <v>484</v>
      </c>
      <c r="L347" s="54">
        <v>1</v>
      </c>
      <c r="M347" s="54"/>
      <c r="N347" s="54"/>
      <c r="O347" s="15" t="s">
        <v>1242</v>
      </c>
      <c r="P347" s="73"/>
    </row>
    <row r="348" spans="1:16" s="58" customFormat="1" ht="117" customHeight="1" x14ac:dyDescent="0.25">
      <c r="A348" s="54">
        <v>255</v>
      </c>
      <c r="B348" s="55" t="s">
        <v>171</v>
      </c>
      <c r="C348" s="54" t="s">
        <v>952</v>
      </c>
      <c r="D348" s="54" t="s">
        <v>484</v>
      </c>
      <c r="E348" s="55" t="s">
        <v>1243</v>
      </c>
      <c r="F348" s="56">
        <v>46084</v>
      </c>
      <c r="G348" s="18">
        <v>276.53500000000003</v>
      </c>
      <c r="H348" s="54" t="s">
        <v>6</v>
      </c>
      <c r="I348" s="54" t="s">
        <v>1239</v>
      </c>
      <c r="J348" s="54">
        <v>2514513416</v>
      </c>
      <c r="K348" s="54" t="s">
        <v>484</v>
      </c>
      <c r="L348" s="54">
        <v>1</v>
      </c>
      <c r="M348" s="54"/>
      <c r="N348" s="54"/>
      <c r="O348" s="15" t="s">
        <v>1244</v>
      </c>
      <c r="P348" s="73"/>
    </row>
    <row r="349" spans="1:16" s="58" customFormat="1" ht="99" customHeight="1" x14ac:dyDescent="0.25">
      <c r="A349" s="54">
        <v>256</v>
      </c>
      <c r="B349" s="55" t="s">
        <v>171</v>
      </c>
      <c r="C349" s="54" t="s">
        <v>952</v>
      </c>
      <c r="D349" s="54" t="s">
        <v>484</v>
      </c>
      <c r="E349" s="55" t="s">
        <v>1245</v>
      </c>
      <c r="F349" s="56">
        <v>46084</v>
      </c>
      <c r="G349" s="18">
        <v>394.96699999999998</v>
      </c>
      <c r="H349" s="54" t="s">
        <v>6</v>
      </c>
      <c r="I349" s="54" t="s">
        <v>1239</v>
      </c>
      <c r="J349" s="54">
        <v>2514513416</v>
      </c>
      <c r="K349" s="54" t="s">
        <v>484</v>
      </c>
      <c r="L349" s="54">
        <v>1</v>
      </c>
      <c r="M349" s="54"/>
      <c r="N349" s="54"/>
      <c r="O349" s="15" t="s">
        <v>1246</v>
      </c>
      <c r="P349" s="73"/>
    </row>
    <row r="350" spans="1:16" s="58" customFormat="1" ht="96" customHeight="1" x14ac:dyDescent="0.25">
      <c r="A350" s="54">
        <v>257</v>
      </c>
      <c r="B350" s="55" t="s">
        <v>171</v>
      </c>
      <c r="C350" s="54" t="s">
        <v>952</v>
      </c>
      <c r="D350" s="54" t="s">
        <v>484</v>
      </c>
      <c r="E350" s="55" t="s">
        <v>1247</v>
      </c>
      <c r="F350" s="56">
        <v>46085</v>
      </c>
      <c r="G350" s="18">
        <v>276.53500000000003</v>
      </c>
      <c r="H350" s="54" t="s">
        <v>6</v>
      </c>
      <c r="I350" s="54" t="s">
        <v>1239</v>
      </c>
      <c r="J350" s="54">
        <v>2514513416</v>
      </c>
      <c r="K350" s="54" t="s">
        <v>484</v>
      </c>
      <c r="L350" s="54">
        <v>1</v>
      </c>
      <c r="M350" s="54"/>
      <c r="N350" s="54"/>
      <c r="O350" s="15" t="s">
        <v>1248</v>
      </c>
      <c r="P350" s="73"/>
    </row>
    <row r="351" spans="1:16" s="58" customFormat="1" ht="94.5" x14ac:dyDescent="0.25">
      <c r="A351" s="54">
        <v>258</v>
      </c>
      <c r="B351" s="55" t="s">
        <v>171</v>
      </c>
      <c r="C351" s="54" t="s">
        <v>952</v>
      </c>
      <c r="D351" s="54" t="s">
        <v>484</v>
      </c>
      <c r="E351" s="55" t="s">
        <v>1249</v>
      </c>
      <c r="F351" s="56">
        <v>46085</v>
      </c>
      <c r="G351" s="18">
        <v>249.35400000000001</v>
      </c>
      <c r="H351" s="54" t="s">
        <v>6</v>
      </c>
      <c r="I351" s="54" t="s">
        <v>1239</v>
      </c>
      <c r="J351" s="54">
        <v>2514513416</v>
      </c>
      <c r="K351" s="54" t="s">
        <v>484</v>
      </c>
      <c r="L351" s="54">
        <v>1</v>
      </c>
      <c r="M351" s="54"/>
      <c r="N351" s="54"/>
      <c r="O351" s="15" t="s">
        <v>1250</v>
      </c>
      <c r="P351" s="73"/>
    </row>
    <row r="352" spans="1:16" s="58" customFormat="1" ht="115.15" customHeight="1" x14ac:dyDescent="0.25">
      <c r="A352" s="54">
        <v>259</v>
      </c>
      <c r="B352" s="55" t="s">
        <v>171</v>
      </c>
      <c r="C352" s="54" t="s">
        <v>952</v>
      </c>
      <c r="D352" s="54" t="s">
        <v>484</v>
      </c>
      <c r="E352" s="55" t="s">
        <v>1251</v>
      </c>
      <c r="F352" s="56">
        <v>46085</v>
      </c>
      <c r="G352" s="18">
        <v>262.94499999999999</v>
      </c>
      <c r="H352" s="54" t="s">
        <v>6</v>
      </c>
      <c r="I352" s="54" t="s">
        <v>1239</v>
      </c>
      <c r="J352" s="54">
        <v>2514513416</v>
      </c>
      <c r="K352" s="54" t="s">
        <v>484</v>
      </c>
      <c r="L352" s="54">
        <v>1</v>
      </c>
      <c r="M352" s="54"/>
      <c r="N352" s="54"/>
      <c r="O352" s="15" t="s">
        <v>1252</v>
      </c>
      <c r="P352" s="73"/>
    </row>
    <row r="353" spans="1:16" s="58" customFormat="1" ht="112.15" customHeight="1" x14ac:dyDescent="0.25">
      <c r="A353" s="54">
        <v>260</v>
      </c>
      <c r="B353" s="55" t="s">
        <v>171</v>
      </c>
      <c r="C353" s="54" t="s">
        <v>952</v>
      </c>
      <c r="D353" s="54" t="s">
        <v>484</v>
      </c>
      <c r="E353" s="55" t="s">
        <v>1253</v>
      </c>
      <c r="F353" s="56">
        <v>46085</v>
      </c>
      <c r="G353" s="18">
        <v>262.94499999999999</v>
      </c>
      <c r="H353" s="54" t="s">
        <v>6</v>
      </c>
      <c r="I353" s="54" t="s">
        <v>1239</v>
      </c>
      <c r="J353" s="54">
        <v>2514513416</v>
      </c>
      <c r="K353" s="54" t="s">
        <v>484</v>
      </c>
      <c r="L353" s="54">
        <v>1</v>
      </c>
      <c r="M353" s="54"/>
      <c r="N353" s="54"/>
      <c r="O353" s="15" t="s">
        <v>1254</v>
      </c>
      <c r="P353" s="73"/>
    </row>
    <row r="354" spans="1:16" s="58" customFormat="1" ht="93" customHeight="1" x14ac:dyDescent="0.25">
      <c r="A354" s="54">
        <v>261</v>
      </c>
      <c r="B354" s="55" t="s">
        <v>171</v>
      </c>
      <c r="C354" s="54" t="s">
        <v>952</v>
      </c>
      <c r="D354" s="54" t="s">
        <v>484</v>
      </c>
      <c r="E354" s="55" t="s">
        <v>1301</v>
      </c>
      <c r="F354" s="56">
        <v>46091</v>
      </c>
      <c r="G354" s="18">
        <v>319.84500000000003</v>
      </c>
      <c r="H354" s="54" t="s">
        <v>6</v>
      </c>
      <c r="I354" s="54" t="s">
        <v>1239</v>
      </c>
      <c r="J354" s="54">
        <v>2514513416</v>
      </c>
      <c r="K354" s="54" t="s">
        <v>484</v>
      </c>
      <c r="L354" s="54">
        <v>1</v>
      </c>
      <c r="M354" s="54"/>
      <c r="N354" s="54"/>
      <c r="O354" s="15" t="s">
        <v>1302</v>
      </c>
      <c r="P354" s="73"/>
    </row>
    <row r="355" spans="1:16" s="58" customFormat="1" ht="99.6" customHeight="1" x14ac:dyDescent="0.25">
      <c r="A355" s="54">
        <v>262</v>
      </c>
      <c r="B355" s="55" t="s">
        <v>171</v>
      </c>
      <c r="C355" s="54" t="s">
        <v>952</v>
      </c>
      <c r="D355" s="54" t="s">
        <v>484</v>
      </c>
      <c r="E355" s="55" t="s">
        <v>1406</v>
      </c>
      <c r="F355" s="56">
        <v>46097</v>
      </c>
      <c r="G355" s="18">
        <v>249.351</v>
      </c>
      <c r="H355" s="54" t="s">
        <v>6</v>
      </c>
      <c r="I355" s="54" t="s">
        <v>1239</v>
      </c>
      <c r="J355" s="54">
        <v>2514513416</v>
      </c>
      <c r="K355" s="54" t="s">
        <v>484</v>
      </c>
      <c r="L355" s="54">
        <v>1</v>
      </c>
      <c r="M355" s="54"/>
      <c r="N355" s="72"/>
      <c r="O355" s="83" t="s">
        <v>1407</v>
      </c>
      <c r="P355" s="73"/>
    </row>
    <row r="356" spans="1:16" s="58" customFormat="1" ht="115.15" customHeight="1" x14ac:dyDescent="0.25">
      <c r="A356" s="54">
        <v>263</v>
      </c>
      <c r="B356" s="55" t="s">
        <v>171</v>
      </c>
      <c r="C356" s="54" t="s">
        <v>952</v>
      </c>
      <c r="D356" s="54" t="s">
        <v>484</v>
      </c>
      <c r="E356" s="55" t="s">
        <v>1603</v>
      </c>
      <c r="F356" s="56">
        <v>46107</v>
      </c>
      <c r="G356" s="18">
        <v>1290.6289999999999</v>
      </c>
      <c r="H356" s="54" t="s">
        <v>6</v>
      </c>
      <c r="I356" s="54" t="s">
        <v>984</v>
      </c>
      <c r="J356" s="54">
        <v>36112630</v>
      </c>
      <c r="K356" s="54"/>
      <c r="L356" s="54"/>
      <c r="M356" s="54"/>
      <c r="N356" s="54"/>
      <c r="O356" s="15" t="s">
        <v>1604</v>
      </c>
      <c r="P356" s="73"/>
    </row>
    <row r="357" spans="1:16" s="58" customFormat="1" ht="66" customHeight="1" x14ac:dyDescent="0.25">
      <c r="A357" s="54">
        <v>264</v>
      </c>
      <c r="B357" s="55" t="s">
        <v>171</v>
      </c>
      <c r="C357" s="54" t="s">
        <v>952</v>
      </c>
      <c r="D357" s="54" t="s">
        <v>484</v>
      </c>
      <c r="E357" s="55" t="s">
        <v>2025</v>
      </c>
      <c r="F357" s="56">
        <v>46135</v>
      </c>
      <c r="G357" s="18">
        <v>4447.7030000000004</v>
      </c>
      <c r="H357" s="54" t="s">
        <v>6</v>
      </c>
      <c r="I357" s="54" t="s">
        <v>984</v>
      </c>
      <c r="J357" s="54">
        <v>36112630</v>
      </c>
      <c r="K357" s="54" t="s">
        <v>484</v>
      </c>
      <c r="L357" s="54">
        <v>1</v>
      </c>
      <c r="M357" s="54"/>
      <c r="N357" s="54"/>
      <c r="O357" s="55" t="s">
        <v>2026</v>
      </c>
      <c r="P357" s="73"/>
    </row>
    <row r="358" spans="1:16" s="58" customFormat="1" ht="97.9" customHeight="1" x14ac:dyDescent="0.25">
      <c r="A358" s="54">
        <v>265</v>
      </c>
      <c r="B358" s="55" t="s">
        <v>171</v>
      </c>
      <c r="C358" s="54" t="s">
        <v>952</v>
      </c>
      <c r="D358" s="54" t="s">
        <v>484</v>
      </c>
      <c r="E358" s="55" t="s">
        <v>2027</v>
      </c>
      <c r="F358" s="56">
        <v>46154</v>
      </c>
      <c r="G358" s="18">
        <v>5118.9380000000001</v>
      </c>
      <c r="H358" s="54" t="s">
        <v>6</v>
      </c>
      <c r="I358" s="54" t="s">
        <v>2232</v>
      </c>
      <c r="J358" s="54">
        <v>38491552</v>
      </c>
      <c r="K358" s="54" t="s">
        <v>484</v>
      </c>
      <c r="L358" s="54">
        <v>1</v>
      </c>
      <c r="M358" s="54"/>
      <c r="N358" s="54"/>
      <c r="O358" s="55" t="s">
        <v>2028</v>
      </c>
      <c r="P358" s="73"/>
    </row>
    <row r="359" spans="1:16" s="58" customFormat="1" ht="83.45" customHeight="1" x14ac:dyDescent="0.25">
      <c r="A359" s="54">
        <v>266</v>
      </c>
      <c r="B359" s="55" t="s">
        <v>171</v>
      </c>
      <c r="C359" s="54" t="s">
        <v>952</v>
      </c>
      <c r="D359" s="54" t="s">
        <v>484</v>
      </c>
      <c r="E359" s="55" t="s">
        <v>2029</v>
      </c>
      <c r="F359" s="56">
        <v>46154</v>
      </c>
      <c r="G359" s="18">
        <v>11008.646000000001</v>
      </c>
      <c r="H359" s="54" t="s">
        <v>6</v>
      </c>
      <c r="I359" s="54" t="s">
        <v>1411</v>
      </c>
      <c r="J359" s="54">
        <v>45556890</v>
      </c>
      <c r="K359" s="54" t="s">
        <v>484</v>
      </c>
      <c r="L359" s="54">
        <v>1</v>
      </c>
      <c r="M359" s="54"/>
      <c r="N359" s="54"/>
      <c r="O359" s="55" t="s">
        <v>2030</v>
      </c>
      <c r="P359" s="73"/>
    </row>
    <row r="360" spans="1:16" s="58" customFormat="1" ht="83.45" customHeight="1" x14ac:dyDescent="0.25">
      <c r="A360" s="54">
        <v>267</v>
      </c>
      <c r="B360" s="55" t="s">
        <v>171</v>
      </c>
      <c r="C360" s="54" t="s">
        <v>952</v>
      </c>
      <c r="D360" s="54" t="s">
        <v>484</v>
      </c>
      <c r="E360" s="55" t="s">
        <v>2307</v>
      </c>
      <c r="F360" s="56">
        <v>46177</v>
      </c>
      <c r="G360" s="18">
        <v>4093.203</v>
      </c>
      <c r="H360" s="54" t="s">
        <v>6</v>
      </c>
      <c r="I360" s="54" t="s">
        <v>2411</v>
      </c>
      <c r="J360" s="54">
        <v>42892837</v>
      </c>
      <c r="K360" s="54" t="s">
        <v>484</v>
      </c>
      <c r="L360" s="54">
        <v>1</v>
      </c>
      <c r="M360" s="54"/>
      <c r="N360" s="54"/>
      <c r="O360" s="55" t="s">
        <v>2308</v>
      </c>
      <c r="P360" s="73"/>
    </row>
    <row r="361" spans="1:16" s="58" customFormat="1" ht="83.45" customHeight="1" x14ac:dyDescent="0.25">
      <c r="A361" s="54">
        <v>268</v>
      </c>
      <c r="B361" s="55" t="s">
        <v>171</v>
      </c>
      <c r="C361" s="54" t="s">
        <v>952</v>
      </c>
      <c r="D361" s="54" t="s">
        <v>484</v>
      </c>
      <c r="E361" s="55" t="s">
        <v>2309</v>
      </c>
      <c r="F361" s="56">
        <v>46177</v>
      </c>
      <c r="G361" s="18">
        <v>3158.4859999999999</v>
      </c>
      <c r="H361" s="54" t="s">
        <v>6</v>
      </c>
      <c r="I361" s="54" t="s">
        <v>942</v>
      </c>
      <c r="J361" s="54">
        <v>43607466</v>
      </c>
      <c r="K361" s="54" t="s">
        <v>484</v>
      </c>
      <c r="L361" s="54">
        <v>1</v>
      </c>
      <c r="M361" s="54"/>
      <c r="N361" s="54"/>
      <c r="O361" s="55" t="s">
        <v>2310</v>
      </c>
      <c r="P361" s="73"/>
    </row>
    <row r="362" spans="1:16" s="58" customFormat="1" ht="83.45" customHeight="1" x14ac:dyDescent="0.25">
      <c r="A362" s="54">
        <v>269</v>
      </c>
      <c r="B362" s="55" t="s">
        <v>171</v>
      </c>
      <c r="C362" s="54" t="s">
        <v>952</v>
      </c>
      <c r="D362" s="54" t="s">
        <v>484</v>
      </c>
      <c r="E362" s="55" t="s">
        <v>2311</v>
      </c>
      <c r="F362" s="56">
        <v>46182</v>
      </c>
      <c r="G362" s="18">
        <v>2287.058</v>
      </c>
      <c r="H362" s="54" t="s">
        <v>6</v>
      </c>
      <c r="I362" s="54" t="s">
        <v>984</v>
      </c>
      <c r="J362" s="54">
        <v>36112630</v>
      </c>
      <c r="K362" s="54" t="s">
        <v>484</v>
      </c>
      <c r="L362" s="54">
        <v>1</v>
      </c>
      <c r="M362" s="54"/>
      <c r="N362" s="54"/>
      <c r="O362" s="55" t="s">
        <v>2312</v>
      </c>
      <c r="P362" s="73"/>
    </row>
    <row r="363" spans="1:16" s="58" customFormat="1" ht="83.45" customHeight="1" x14ac:dyDescent="0.25">
      <c r="A363" s="54">
        <v>270</v>
      </c>
      <c r="B363" s="55" t="s">
        <v>171</v>
      </c>
      <c r="C363" s="54" t="s">
        <v>952</v>
      </c>
      <c r="D363" s="54" t="s">
        <v>484</v>
      </c>
      <c r="E363" s="55" t="s">
        <v>2313</v>
      </c>
      <c r="F363" s="56">
        <v>46182</v>
      </c>
      <c r="G363" s="18">
        <v>2884.1590000000001</v>
      </c>
      <c r="H363" s="54" t="s">
        <v>6</v>
      </c>
      <c r="I363" s="54" t="s">
        <v>984</v>
      </c>
      <c r="J363" s="54">
        <v>36112630</v>
      </c>
      <c r="K363" s="54" t="s">
        <v>484</v>
      </c>
      <c r="L363" s="54">
        <v>1</v>
      </c>
      <c r="M363" s="54"/>
      <c r="N363" s="54"/>
      <c r="O363" s="55" t="s">
        <v>2314</v>
      </c>
      <c r="P363" s="73"/>
    </row>
    <row r="364" spans="1:16" s="58" customFormat="1" ht="126" x14ac:dyDescent="0.25">
      <c r="A364" s="54">
        <v>271</v>
      </c>
      <c r="B364" s="55" t="s">
        <v>171</v>
      </c>
      <c r="C364" s="54" t="s">
        <v>952</v>
      </c>
      <c r="D364" s="54" t="s">
        <v>63</v>
      </c>
      <c r="E364" s="55" t="s">
        <v>2324</v>
      </c>
      <c r="F364" s="56">
        <v>46184</v>
      </c>
      <c r="G364" s="18">
        <v>350</v>
      </c>
      <c r="H364" s="54" t="s">
        <v>6</v>
      </c>
      <c r="I364" s="54" t="s">
        <v>2449</v>
      </c>
      <c r="J364" s="54">
        <v>3441709457</v>
      </c>
      <c r="K364" s="54" t="s">
        <v>63</v>
      </c>
      <c r="L364" s="54">
        <v>1</v>
      </c>
      <c r="M364" s="54"/>
      <c r="N364" s="54"/>
      <c r="O364" s="55" t="s">
        <v>2325</v>
      </c>
      <c r="P364" s="73"/>
    </row>
    <row r="365" spans="1:16" s="58" customFormat="1" ht="78.75" x14ac:dyDescent="0.25">
      <c r="A365" s="54">
        <v>272</v>
      </c>
      <c r="B365" s="55" t="s">
        <v>171</v>
      </c>
      <c r="C365" s="54" t="s">
        <v>952</v>
      </c>
      <c r="D365" s="54" t="s">
        <v>484</v>
      </c>
      <c r="E365" s="55" t="s">
        <v>2399</v>
      </c>
      <c r="F365" s="56">
        <v>46190</v>
      </c>
      <c r="G365" s="18">
        <v>8943.5259999999998</v>
      </c>
      <c r="H365" s="54" t="s">
        <v>6</v>
      </c>
      <c r="I365" s="54" t="s">
        <v>984</v>
      </c>
      <c r="J365" s="54">
        <v>36112630</v>
      </c>
      <c r="K365" s="54" t="s">
        <v>484</v>
      </c>
      <c r="L365" s="54">
        <v>1</v>
      </c>
      <c r="M365" s="54"/>
      <c r="N365" s="54"/>
      <c r="O365" s="72" t="s">
        <v>2400</v>
      </c>
      <c r="P365" s="73"/>
    </row>
    <row r="366" spans="1:16" s="58" customFormat="1" ht="78.75" x14ac:dyDescent="0.25">
      <c r="A366" s="54">
        <v>273</v>
      </c>
      <c r="B366" s="55" t="s">
        <v>171</v>
      </c>
      <c r="C366" s="54" t="s">
        <v>952</v>
      </c>
      <c r="D366" s="54" t="s">
        <v>484</v>
      </c>
      <c r="E366" s="55" t="s">
        <v>2401</v>
      </c>
      <c r="F366" s="56">
        <v>46190</v>
      </c>
      <c r="G366" s="18">
        <v>1707.6980000000001</v>
      </c>
      <c r="H366" s="54" t="s">
        <v>6</v>
      </c>
      <c r="I366" s="54" t="s">
        <v>984</v>
      </c>
      <c r="J366" s="54">
        <v>36112630</v>
      </c>
      <c r="K366" s="54" t="s">
        <v>484</v>
      </c>
      <c r="L366" s="54">
        <v>1</v>
      </c>
      <c r="M366" s="54"/>
      <c r="N366" s="54"/>
      <c r="O366" s="72" t="s">
        <v>2402</v>
      </c>
      <c r="P366" s="73"/>
    </row>
    <row r="367" spans="1:16" s="58" customFormat="1" ht="78.75" x14ac:dyDescent="0.25">
      <c r="A367" s="54">
        <v>274</v>
      </c>
      <c r="B367" s="55" t="s">
        <v>171</v>
      </c>
      <c r="C367" s="54" t="s">
        <v>952</v>
      </c>
      <c r="D367" s="54" t="s">
        <v>484</v>
      </c>
      <c r="E367" s="55" t="s">
        <v>2403</v>
      </c>
      <c r="F367" s="56">
        <v>46190</v>
      </c>
      <c r="G367" s="18">
        <v>2900.76</v>
      </c>
      <c r="H367" s="54" t="s">
        <v>6</v>
      </c>
      <c r="I367" s="54" t="s">
        <v>2232</v>
      </c>
      <c r="J367" s="54">
        <v>38491552</v>
      </c>
      <c r="K367" s="54" t="s">
        <v>484</v>
      </c>
      <c r="L367" s="54">
        <v>1</v>
      </c>
      <c r="M367" s="54"/>
      <c r="N367" s="54"/>
      <c r="O367" s="72" t="s">
        <v>2404</v>
      </c>
      <c r="P367" s="73"/>
    </row>
    <row r="368" spans="1:16" s="58" customFormat="1" ht="78.75" x14ac:dyDescent="0.25">
      <c r="A368" s="54">
        <v>275</v>
      </c>
      <c r="B368" s="55" t="s">
        <v>171</v>
      </c>
      <c r="C368" s="54" t="s">
        <v>952</v>
      </c>
      <c r="D368" s="54" t="s">
        <v>484</v>
      </c>
      <c r="E368" s="55" t="s">
        <v>2405</v>
      </c>
      <c r="F368" s="56">
        <v>46190</v>
      </c>
      <c r="G368" s="18">
        <v>2817.8820000000001</v>
      </c>
      <c r="H368" s="54" t="s">
        <v>6</v>
      </c>
      <c r="I368" s="54" t="s">
        <v>1411</v>
      </c>
      <c r="J368" s="54">
        <v>45556890</v>
      </c>
      <c r="K368" s="54" t="s">
        <v>484</v>
      </c>
      <c r="L368" s="54">
        <v>1</v>
      </c>
      <c r="M368" s="54"/>
      <c r="N368" s="54"/>
      <c r="O368" s="72" t="s">
        <v>2406</v>
      </c>
      <c r="P368" s="73"/>
    </row>
    <row r="369" spans="1:16" s="58" customFormat="1" ht="78.75" x14ac:dyDescent="0.25">
      <c r="A369" s="54">
        <v>276</v>
      </c>
      <c r="B369" s="55" t="s">
        <v>171</v>
      </c>
      <c r="C369" s="54" t="s">
        <v>952</v>
      </c>
      <c r="D369" s="54" t="s">
        <v>484</v>
      </c>
      <c r="E369" s="55" t="s">
        <v>2407</v>
      </c>
      <c r="F369" s="56">
        <v>46191</v>
      </c>
      <c r="G369" s="18">
        <v>4590.1689999999999</v>
      </c>
      <c r="H369" s="54" t="s">
        <v>6</v>
      </c>
      <c r="I369" s="54" t="s">
        <v>984</v>
      </c>
      <c r="J369" s="54">
        <v>36112630</v>
      </c>
      <c r="K369" s="54" t="s">
        <v>484</v>
      </c>
      <c r="L369" s="54">
        <v>1</v>
      </c>
      <c r="M369" s="54"/>
      <c r="N369" s="54"/>
      <c r="O369" s="72" t="s">
        <v>2408</v>
      </c>
      <c r="P369" s="73"/>
    </row>
    <row r="370" spans="1:16" s="58" customFormat="1" ht="78.75" x14ac:dyDescent="0.25">
      <c r="A370" s="54">
        <v>277</v>
      </c>
      <c r="B370" s="55" t="s">
        <v>171</v>
      </c>
      <c r="C370" s="54" t="s">
        <v>952</v>
      </c>
      <c r="D370" s="54" t="s">
        <v>484</v>
      </c>
      <c r="E370" s="55" t="s">
        <v>2409</v>
      </c>
      <c r="F370" s="56">
        <v>46196</v>
      </c>
      <c r="G370" s="18">
        <v>499.9</v>
      </c>
      <c r="H370" s="54" t="s">
        <v>6</v>
      </c>
      <c r="I370" s="54" t="s">
        <v>982</v>
      </c>
      <c r="J370" s="54" t="s">
        <v>2572</v>
      </c>
      <c r="K370" s="54" t="s">
        <v>484</v>
      </c>
      <c r="L370" s="54">
        <v>1</v>
      </c>
      <c r="M370" s="54"/>
      <c r="N370" s="54"/>
      <c r="O370" s="72" t="s">
        <v>2410</v>
      </c>
      <c r="P370" s="73"/>
    </row>
    <row r="371" spans="1:16" s="58" customFormat="1" ht="78.75" x14ac:dyDescent="0.25">
      <c r="A371" s="54">
        <v>278</v>
      </c>
      <c r="B371" s="55" t="s">
        <v>171</v>
      </c>
      <c r="C371" s="54" t="s">
        <v>952</v>
      </c>
      <c r="D371" s="54" t="s">
        <v>484</v>
      </c>
      <c r="E371" s="55" t="s">
        <v>2573</v>
      </c>
      <c r="F371" s="56">
        <v>46216</v>
      </c>
      <c r="G371" s="18">
        <v>2579.7950000000001</v>
      </c>
      <c r="H371" s="54" t="s">
        <v>6</v>
      </c>
      <c r="I371" s="54"/>
      <c r="J371" s="54"/>
      <c r="K371" s="54" t="s">
        <v>484</v>
      </c>
      <c r="L371" s="54">
        <v>1</v>
      </c>
      <c r="M371" s="54"/>
      <c r="N371" s="54"/>
      <c r="O371" s="55" t="s">
        <v>2574</v>
      </c>
      <c r="P371" s="73"/>
    </row>
    <row r="372" spans="1:16" ht="17.45" customHeight="1" x14ac:dyDescent="0.25">
      <c r="A372" s="49"/>
      <c r="B372" s="50" t="s">
        <v>42</v>
      </c>
      <c r="C372" s="51"/>
      <c r="D372" s="51"/>
      <c r="E372" s="52"/>
      <c r="F372" s="49"/>
      <c r="G372" s="57"/>
      <c r="H372" s="49"/>
      <c r="I372" s="49"/>
      <c r="J372" s="49"/>
      <c r="K372" s="49"/>
      <c r="L372" s="49"/>
      <c r="M372" s="63"/>
      <c r="N372" s="52"/>
      <c r="O372" s="80"/>
      <c r="P372" s="52"/>
    </row>
    <row r="373" spans="1:16" s="58" customFormat="1" ht="67.150000000000006" customHeight="1" x14ac:dyDescent="0.25">
      <c r="A373" s="54">
        <v>1</v>
      </c>
      <c r="B373" s="55" t="s">
        <v>681</v>
      </c>
      <c r="C373" s="54" t="s">
        <v>78</v>
      </c>
      <c r="D373" s="54" t="s">
        <v>63</v>
      </c>
      <c r="E373" s="55" t="s">
        <v>1276</v>
      </c>
      <c r="F373" s="56">
        <v>46056</v>
      </c>
      <c r="G373" s="18">
        <v>304.94400000000002</v>
      </c>
      <c r="H373" s="54" t="s">
        <v>6</v>
      </c>
      <c r="I373" s="54" t="s">
        <v>682</v>
      </c>
      <c r="J373" s="54">
        <v>25154997</v>
      </c>
      <c r="K373" s="54" t="s">
        <v>63</v>
      </c>
      <c r="L373" s="54">
        <v>1</v>
      </c>
      <c r="M373" s="67">
        <v>304943.98</v>
      </c>
      <c r="N373" s="72" t="s">
        <v>683</v>
      </c>
      <c r="O373" s="83" t="s">
        <v>684</v>
      </c>
      <c r="P373" s="72"/>
    </row>
    <row r="374" spans="1:16" s="58" customFormat="1" ht="63" customHeight="1" x14ac:dyDescent="0.25">
      <c r="A374" s="54">
        <v>2</v>
      </c>
      <c r="B374" s="55" t="s">
        <v>1120</v>
      </c>
      <c r="C374" s="54" t="s">
        <v>65</v>
      </c>
      <c r="D374" s="54" t="s">
        <v>62</v>
      </c>
      <c r="E374" s="55" t="s">
        <v>1121</v>
      </c>
      <c r="F374" s="56">
        <v>46076</v>
      </c>
      <c r="G374" s="18">
        <v>2314.1999999999998</v>
      </c>
      <c r="H374" s="54" t="s">
        <v>6</v>
      </c>
      <c r="I374" s="54" t="s">
        <v>641</v>
      </c>
      <c r="J374" s="54">
        <v>32654545</v>
      </c>
      <c r="K374" s="54" t="s">
        <v>92</v>
      </c>
      <c r="L374" s="54">
        <v>115700</v>
      </c>
      <c r="M374" s="54">
        <v>20</v>
      </c>
      <c r="N374" s="72" t="s">
        <v>1122</v>
      </c>
      <c r="O374" s="83" t="s">
        <v>1123</v>
      </c>
      <c r="P374" s="72"/>
    </row>
    <row r="375" spans="1:16" s="58" customFormat="1" ht="64.150000000000006" customHeight="1" x14ac:dyDescent="0.25">
      <c r="A375" s="54">
        <v>3</v>
      </c>
      <c r="B375" s="55" t="s">
        <v>681</v>
      </c>
      <c r="C375" s="54" t="s">
        <v>83</v>
      </c>
      <c r="D375" s="54" t="s">
        <v>63</v>
      </c>
      <c r="E375" s="55" t="s">
        <v>1524</v>
      </c>
      <c r="F375" s="56">
        <v>46108</v>
      </c>
      <c r="G375" s="18">
        <v>300</v>
      </c>
      <c r="H375" s="54" t="s">
        <v>6</v>
      </c>
      <c r="I375" s="54" t="s">
        <v>1677</v>
      </c>
      <c r="J375" s="54">
        <v>35443270</v>
      </c>
      <c r="K375" s="54" t="s">
        <v>63</v>
      </c>
      <c r="L375" s="54">
        <v>1</v>
      </c>
      <c r="M375" s="67">
        <v>300000</v>
      </c>
      <c r="N375" s="72" t="s">
        <v>1525</v>
      </c>
      <c r="O375" s="83" t="s">
        <v>1526</v>
      </c>
      <c r="P375" s="72"/>
    </row>
    <row r="376" spans="1:16" s="58" customFormat="1" ht="64.150000000000006" customHeight="1" x14ac:dyDescent="0.25">
      <c r="A376" s="54">
        <v>4</v>
      </c>
      <c r="B376" s="55" t="s">
        <v>2236</v>
      </c>
      <c r="C376" s="54" t="s">
        <v>65</v>
      </c>
      <c r="D376" s="54" t="s">
        <v>62</v>
      </c>
      <c r="E376" s="55" t="s">
        <v>1121</v>
      </c>
      <c r="F376" s="56">
        <v>46170</v>
      </c>
      <c r="G376" s="18">
        <v>207</v>
      </c>
      <c r="H376" s="54" t="s">
        <v>6</v>
      </c>
      <c r="I376" s="54" t="s">
        <v>2274</v>
      </c>
      <c r="J376" s="54">
        <v>32654545</v>
      </c>
      <c r="K376" s="54" t="s">
        <v>62</v>
      </c>
      <c r="L376" s="54">
        <v>9700</v>
      </c>
      <c r="M376" s="67">
        <v>21.36</v>
      </c>
      <c r="N376" s="72" t="s">
        <v>1122</v>
      </c>
      <c r="O376" s="72" t="s">
        <v>2237</v>
      </c>
      <c r="P376" s="72"/>
    </row>
    <row r="377" spans="1:16" s="58" customFormat="1" ht="64.150000000000006" customHeight="1" x14ac:dyDescent="0.25">
      <c r="A377" s="54">
        <v>5</v>
      </c>
      <c r="B377" s="55" t="s">
        <v>1120</v>
      </c>
      <c r="C377" s="54" t="s">
        <v>2502</v>
      </c>
      <c r="D377" s="54" t="s">
        <v>63</v>
      </c>
      <c r="E377" s="55" t="s">
        <v>2450</v>
      </c>
      <c r="F377" s="56">
        <v>46199</v>
      </c>
      <c r="G377" s="18">
        <v>281</v>
      </c>
      <c r="H377" s="54" t="s">
        <v>6</v>
      </c>
      <c r="I377" s="54" t="s">
        <v>2516</v>
      </c>
      <c r="J377" s="54">
        <v>42815239</v>
      </c>
      <c r="K377" s="54" t="s">
        <v>63</v>
      </c>
      <c r="L377" s="54">
        <v>11</v>
      </c>
      <c r="M377" s="67">
        <v>25545.45</v>
      </c>
      <c r="N377" s="72" t="s">
        <v>2451</v>
      </c>
      <c r="O377" s="72" t="s">
        <v>2452</v>
      </c>
      <c r="P377" s="72"/>
    </row>
    <row r="378" spans="1:16" x14ac:dyDescent="0.25">
      <c r="A378" s="49"/>
      <c r="B378" s="50" t="s">
        <v>17</v>
      </c>
      <c r="C378" s="51"/>
      <c r="D378" s="51"/>
      <c r="E378" s="52"/>
      <c r="F378" s="49"/>
      <c r="G378" s="57"/>
      <c r="H378" s="49"/>
      <c r="I378" s="49"/>
      <c r="J378" s="49"/>
      <c r="K378" s="49"/>
      <c r="L378" s="49"/>
      <c r="M378" s="63"/>
      <c r="N378" s="52"/>
      <c r="O378" s="80"/>
      <c r="P378" s="52"/>
    </row>
    <row r="379" spans="1:16" s="58" customFormat="1" ht="34.15" customHeight="1" x14ac:dyDescent="0.25">
      <c r="A379" s="54">
        <v>1</v>
      </c>
      <c r="B379" s="55" t="s">
        <v>258</v>
      </c>
      <c r="C379" s="54" t="s">
        <v>65</v>
      </c>
      <c r="D379" s="54" t="s">
        <v>62</v>
      </c>
      <c r="E379" s="55" t="s">
        <v>259</v>
      </c>
      <c r="F379" s="56">
        <v>46031</v>
      </c>
      <c r="G379" s="18">
        <v>3186.79</v>
      </c>
      <c r="H379" s="54" t="s">
        <v>6</v>
      </c>
      <c r="I379" s="54" t="s">
        <v>538</v>
      </c>
      <c r="J379" s="54">
        <v>45179093</v>
      </c>
      <c r="K379" s="54" t="s">
        <v>92</v>
      </c>
      <c r="L379" s="54" t="s">
        <v>260</v>
      </c>
      <c r="M379" s="67">
        <v>11.47</v>
      </c>
      <c r="N379" s="72" t="s">
        <v>261</v>
      </c>
      <c r="O379" s="83" t="s">
        <v>262</v>
      </c>
      <c r="P379" s="55"/>
    </row>
    <row r="380" spans="1:16" s="58" customFormat="1" ht="65.45" customHeight="1" x14ac:dyDescent="0.25">
      <c r="A380" s="54">
        <v>2</v>
      </c>
      <c r="B380" s="55" t="s">
        <v>299</v>
      </c>
      <c r="C380" s="54" t="s">
        <v>65</v>
      </c>
      <c r="D380" s="54" t="s">
        <v>62</v>
      </c>
      <c r="E380" s="55" t="s">
        <v>259</v>
      </c>
      <c r="F380" s="56">
        <v>46041</v>
      </c>
      <c r="G380" s="18">
        <v>380</v>
      </c>
      <c r="H380" s="54" t="s">
        <v>6</v>
      </c>
      <c r="I380" s="54" t="s">
        <v>685</v>
      </c>
      <c r="J380" s="54">
        <v>32654545</v>
      </c>
      <c r="K380" s="54" t="s">
        <v>92</v>
      </c>
      <c r="L380" s="54" t="s">
        <v>300</v>
      </c>
      <c r="M380" s="67">
        <v>13.91</v>
      </c>
      <c r="N380" s="72" t="s">
        <v>261</v>
      </c>
      <c r="O380" s="83" t="s">
        <v>301</v>
      </c>
      <c r="P380" s="55"/>
    </row>
    <row r="381" spans="1:16" s="58" customFormat="1" ht="66" customHeight="1" x14ac:dyDescent="0.25">
      <c r="A381" s="54">
        <v>3</v>
      </c>
      <c r="B381" s="55" t="s">
        <v>302</v>
      </c>
      <c r="C381" s="54" t="s">
        <v>65</v>
      </c>
      <c r="D381" s="54" t="s">
        <v>62</v>
      </c>
      <c r="E381" s="55" t="s">
        <v>259</v>
      </c>
      <c r="F381" s="56">
        <v>46041</v>
      </c>
      <c r="G381" s="18">
        <v>556.34</v>
      </c>
      <c r="H381" s="54" t="s">
        <v>6</v>
      </c>
      <c r="I381" s="54" t="s">
        <v>685</v>
      </c>
      <c r="J381" s="54">
        <v>32654545</v>
      </c>
      <c r="K381" s="54" t="s">
        <v>92</v>
      </c>
      <c r="L381" s="54" t="s">
        <v>303</v>
      </c>
      <c r="M381" s="67">
        <v>13.8</v>
      </c>
      <c r="N381" s="72" t="s">
        <v>261</v>
      </c>
      <c r="O381" s="83" t="s">
        <v>304</v>
      </c>
      <c r="P381" s="55"/>
    </row>
    <row r="382" spans="1:16" s="58" customFormat="1" ht="65.45" customHeight="1" x14ac:dyDescent="0.25">
      <c r="A382" s="54">
        <v>4</v>
      </c>
      <c r="B382" s="55" t="s">
        <v>305</v>
      </c>
      <c r="C382" s="54" t="s">
        <v>65</v>
      </c>
      <c r="D382" s="54" t="s">
        <v>62</v>
      </c>
      <c r="E382" s="55" t="s">
        <v>259</v>
      </c>
      <c r="F382" s="56">
        <v>46042</v>
      </c>
      <c r="G382" s="18">
        <v>758</v>
      </c>
      <c r="H382" s="54" t="s">
        <v>6</v>
      </c>
      <c r="I382" s="54" t="s">
        <v>685</v>
      </c>
      <c r="J382" s="54">
        <v>32654545</v>
      </c>
      <c r="K382" s="54" t="s">
        <v>92</v>
      </c>
      <c r="L382" s="54" t="s">
        <v>306</v>
      </c>
      <c r="M382" s="67">
        <v>13.89</v>
      </c>
      <c r="N382" s="72" t="s">
        <v>261</v>
      </c>
      <c r="O382" s="83" t="s">
        <v>307</v>
      </c>
      <c r="P382" s="55"/>
    </row>
    <row r="383" spans="1:16" s="58" customFormat="1" ht="67.150000000000006" customHeight="1" x14ac:dyDescent="0.25">
      <c r="A383" s="54">
        <v>5</v>
      </c>
      <c r="B383" s="55" t="s">
        <v>308</v>
      </c>
      <c r="C383" s="54" t="s">
        <v>65</v>
      </c>
      <c r="D383" s="54" t="s">
        <v>62</v>
      </c>
      <c r="E383" s="55" t="s">
        <v>259</v>
      </c>
      <c r="F383" s="56">
        <v>46041</v>
      </c>
      <c r="G383" s="18">
        <v>421.74</v>
      </c>
      <c r="H383" s="54" t="s">
        <v>6</v>
      </c>
      <c r="I383" s="54" t="s">
        <v>309</v>
      </c>
      <c r="J383" s="54">
        <v>42086719</v>
      </c>
      <c r="K383" s="54" t="s">
        <v>92</v>
      </c>
      <c r="L383" s="54" t="s">
        <v>310</v>
      </c>
      <c r="M383" s="67">
        <v>13.6</v>
      </c>
      <c r="N383" s="72" t="s">
        <v>261</v>
      </c>
      <c r="O383" s="83" t="s">
        <v>311</v>
      </c>
      <c r="P383" s="55"/>
    </row>
    <row r="384" spans="1:16" s="58" customFormat="1" ht="68.45" customHeight="1" x14ac:dyDescent="0.25">
      <c r="A384" s="54">
        <v>6</v>
      </c>
      <c r="B384" s="55" t="s">
        <v>308</v>
      </c>
      <c r="C384" s="54" t="s">
        <v>224</v>
      </c>
      <c r="D384" s="54" t="s">
        <v>62</v>
      </c>
      <c r="E384" s="55" t="s">
        <v>314</v>
      </c>
      <c r="F384" s="56">
        <v>46041</v>
      </c>
      <c r="G384" s="18">
        <v>347.05</v>
      </c>
      <c r="H384" s="54" t="s">
        <v>6</v>
      </c>
      <c r="I384" s="54" t="s">
        <v>316</v>
      </c>
      <c r="J384" s="54">
        <v>31852954</v>
      </c>
      <c r="K384" s="54" t="s">
        <v>278</v>
      </c>
      <c r="L384" s="54" t="s">
        <v>312</v>
      </c>
      <c r="M384" s="67"/>
      <c r="N384" s="72" t="s">
        <v>315</v>
      </c>
      <c r="O384" s="83" t="s">
        <v>313</v>
      </c>
      <c r="P384" s="55"/>
    </row>
    <row r="385" spans="1:16" s="58" customFormat="1" ht="96.6" customHeight="1" x14ac:dyDescent="0.25">
      <c r="A385" s="54">
        <v>7</v>
      </c>
      <c r="B385" s="55" t="s">
        <v>539</v>
      </c>
      <c r="C385" s="54" t="s">
        <v>65</v>
      </c>
      <c r="D385" s="54" t="s">
        <v>62</v>
      </c>
      <c r="E385" s="55" t="s">
        <v>540</v>
      </c>
      <c r="F385" s="56">
        <v>46042</v>
      </c>
      <c r="G385" s="18">
        <v>623.32000000000005</v>
      </c>
      <c r="H385" s="54" t="s">
        <v>6</v>
      </c>
      <c r="I385" s="54" t="s">
        <v>636</v>
      </c>
      <c r="J385" s="54">
        <v>3337119</v>
      </c>
      <c r="K385" s="54" t="s">
        <v>92</v>
      </c>
      <c r="L385" s="54" t="s">
        <v>541</v>
      </c>
      <c r="M385" s="67"/>
      <c r="N385" s="72" t="s">
        <v>261</v>
      </c>
      <c r="O385" s="83" t="s">
        <v>542</v>
      </c>
      <c r="P385" s="55"/>
    </row>
    <row r="386" spans="1:16" s="58" customFormat="1" ht="39.6" customHeight="1" x14ac:dyDescent="0.25">
      <c r="A386" s="54">
        <v>8</v>
      </c>
      <c r="B386" s="55" t="s">
        <v>543</v>
      </c>
      <c r="C386" s="54" t="s">
        <v>224</v>
      </c>
      <c r="D386" s="54" t="s">
        <v>62</v>
      </c>
      <c r="E386" s="55" t="s">
        <v>544</v>
      </c>
      <c r="F386" s="56">
        <v>46048</v>
      </c>
      <c r="G386" s="18">
        <v>624</v>
      </c>
      <c r="H386" s="54" t="s">
        <v>6</v>
      </c>
      <c r="I386" s="54" t="s">
        <v>533</v>
      </c>
      <c r="J386" s="54">
        <v>24316073</v>
      </c>
      <c r="K386" s="54" t="s">
        <v>278</v>
      </c>
      <c r="L386" s="54" t="s">
        <v>545</v>
      </c>
      <c r="M386" s="67">
        <v>57</v>
      </c>
      <c r="N386" s="72" t="s">
        <v>546</v>
      </c>
      <c r="O386" s="83" t="s">
        <v>547</v>
      </c>
      <c r="P386" s="55"/>
    </row>
    <row r="387" spans="1:16" s="58" customFormat="1" ht="34.15" customHeight="1" x14ac:dyDescent="0.25">
      <c r="A387" s="54">
        <v>9</v>
      </c>
      <c r="B387" s="55" t="s">
        <v>543</v>
      </c>
      <c r="C387" s="54" t="s">
        <v>254</v>
      </c>
      <c r="D387" s="54" t="s">
        <v>62</v>
      </c>
      <c r="E387" s="55" t="s">
        <v>548</v>
      </c>
      <c r="F387" s="56">
        <v>46048</v>
      </c>
      <c r="G387" s="18">
        <v>248.4</v>
      </c>
      <c r="H387" s="54" t="s">
        <v>6</v>
      </c>
      <c r="I387" s="54" t="s">
        <v>533</v>
      </c>
      <c r="J387" s="54">
        <v>24316073</v>
      </c>
      <c r="K387" s="54" t="s">
        <v>278</v>
      </c>
      <c r="L387" s="54" t="s">
        <v>549</v>
      </c>
      <c r="M387" s="67">
        <v>42</v>
      </c>
      <c r="N387" s="72" t="s">
        <v>550</v>
      </c>
      <c r="O387" s="83" t="s">
        <v>551</v>
      </c>
      <c r="P387" s="55"/>
    </row>
    <row r="388" spans="1:16" s="58" customFormat="1" ht="50.45" customHeight="1" x14ac:dyDescent="0.25">
      <c r="A388" s="54">
        <v>10</v>
      </c>
      <c r="B388" s="55" t="s">
        <v>552</v>
      </c>
      <c r="C388" s="54" t="s">
        <v>224</v>
      </c>
      <c r="D388" s="54" t="s">
        <v>62</v>
      </c>
      <c r="E388" s="55" t="s">
        <v>553</v>
      </c>
      <c r="F388" s="56">
        <v>46043</v>
      </c>
      <c r="G388" s="18">
        <v>999</v>
      </c>
      <c r="H388" s="54" t="s">
        <v>6</v>
      </c>
      <c r="I388" s="54" t="s">
        <v>554</v>
      </c>
      <c r="J388" s="54">
        <v>31366203</v>
      </c>
      <c r="K388" s="54" t="s">
        <v>278</v>
      </c>
      <c r="L388" s="54" t="s">
        <v>555</v>
      </c>
      <c r="M388" s="67"/>
      <c r="N388" s="72" t="s">
        <v>556</v>
      </c>
      <c r="O388" s="83" t="s">
        <v>557</v>
      </c>
      <c r="P388" s="55"/>
    </row>
    <row r="389" spans="1:16" s="58" customFormat="1" ht="51" customHeight="1" x14ac:dyDescent="0.25">
      <c r="A389" s="54">
        <v>11</v>
      </c>
      <c r="B389" s="55" t="s">
        <v>552</v>
      </c>
      <c r="C389" s="54" t="s">
        <v>254</v>
      </c>
      <c r="D389" s="54" t="s">
        <v>62</v>
      </c>
      <c r="E389" s="55" t="s">
        <v>558</v>
      </c>
      <c r="F389" s="56">
        <v>46043</v>
      </c>
      <c r="G389" s="18">
        <v>847</v>
      </c>
      <c r="H389" s="54" t="s">
        <v>6</v>
      </c>
      <c r="I389" s="54" t="s">
        <v>554</v>
      </c>
      <c r="J389" s="54">
        <v>31366203</v>
      </c>
      <c r="K389" s="54" t="s">
        <v>278</v>
      </c>
      <c r="L389" s="54" t="s">
        <v>559</v>
      </c>
      <c r="M389" s="67">
        <v>38.5</v>
      </c>
      <c r="N389" s="72" t="s">
        <v>550</v>
      </c>
      <c r="O389" s="83" t="s">
        <v>560</v>
      </c>
      <c r="P389" s="55"/>
    </row>
    <row r="390" spans="1:16" s="58" customFormat="1" ht="50.45" customHeight="1" x14ac:dyDescent="0.25">
      <c r="A390" s="54">
        <v>12</v>
      </c>
      <c r="B390" s="55" t="s">
        <v>561</v>
      </c>
      <c r="C390" s="54" t="s">
        <v>224</v>
      </c>
      <c r="D390" s="54" t="s">
        <v>62</v>
      </c>
      <c r="E390" s="55" t="s">
        <v>1443</v>
      </c>
      <c r="F390" s="56">
        <v>46043</v>
      </c>
      <c r="G390" s="18">
        <v>1498.4</v>
      </c>
      <c r="H390" s="54" t="s">
        <v>6</v>
      </c>
      <c r="I390" s="54" t="s">
        <v>533</v>
      </c>
      <c r="J390" s="54">
        <v>24316073</v>
      </c>
      <c r="K390" s="54" t="s">
        <v>278</v>
      </c>
      <c r="L390" s="54" t="s">
        <v>562</v>
      </c>
      <c r="M390" s="67">
        <v>55.9</v>
      </c>
      <c r="N390" s="72" t="s">
        <v>556</v>
      </c>
      <c r="O390" s="83" t="s">
        <v>563</v>
      </c>
      <c r="P390" s="55"/>
    </row>
    <row r="391" spans="1:16" s="58" customFormat="1" ht="36" customHeight="1" x14ac:dyDescent="0.25">
      <c r="A391" s="54">
        <v>13</v>
      </c>
      <c r="B391" s="55" t="s">
        <v>561</v>
      </c>
      <c r="C391" s="54" t="s">
        <v>65</v>
      </c>
      <c r="D391" s="54" t="s">
        <v>62</v>
      </c>
      <c r="E391" s="55" t="s">
        <v>564</v>
      </c>
      <c r="F391" s="56">
        <v>46048</v>
      </c>
      <c r="G391" s="18">
        <v>231.18</v>
      </c>
      <c r="H391" s="54" t="s">
        <v>6</v>
      </c>
      <c r="I391" s="54" t="s">
        <v>336</v>
      </c>
      <c r="J391" s="54">
        <v>42086719</v>
      </c>
      <c r="K391" s="54" t="s">
        <v>92</v>
      </c>
      <c r="L391" s="54" t="s">
        <v>565</v>
      </c>
      <c r="M391" s="67">
        <v>14.87</v>
      </c>
      <c r="N391" s="72" t="s">
        <v>261</v>
      </c>
      <c r="O391" s="83" t="s">
        <v>566</v>
      </c>
      <c r="P391" s="55"/>
    </row>
    <row r="392" spans="1:16" s="58" customFormat="1" ht="63" x14ac:dyDescent="0.25">
      <c r="A392" s="54">
        <v>14</v>
      </c>
      <c r="B392" s="55" t="s">
        <v>258</v>
      </c>
      <c r="C392" s="54" t="s">
        <v>65</v>
      </c>
      <c r="D392" s="54" t="s">
        <v>63</v>
      </c>
      <c r="E392" s="55" t="s">
        <v>686</v>
      </c>
      <c r="F392" s="56">
        <v>46052</v>
      </c>
      <c r="G392" s="18">
        <v>358.8</v>
      </c>
      <c r="H392" s="54" t="s">
        <v>6</v>
      </c>
      <c r="I392" s="54" t="s">
        <v>717</v>
      </c>
      <c r="J392" s="54" t="s">
        <v>687</v>
      </c>
      <c r="K392" s="54" t="s">
        <v>92</v>
      </c>
      <c r="L392" s="54" t="s">
        <v>688</v>
      </c>
      <c r="M392" s="67"/>
      <c r="N392" s="72" t="s">
        <v>261</v>
      </c>
      <c r="O392" s="83" t="s">
        <v>689</v>
      </c>
      <c r="P392" s="72"/>
    </row>
    <row r="393" spans="1:16" s="58" customFormat="1" ht="157.5" x14ac:dyDescent="0.25">
      <c r="A393" s="54">
        <v>15</v>
      </c>
      <c r="B393" s="55" t="s">
        <v>690</v>
      </c>
      <c r="C393" s="54" t="s">
        <v>78</v>
      </c>
      <c r="D393" s="54" t="s">
        <v>63</v>
      </c>
      <c r="E393" s="55" t="s">
        <v>691</v>
      </c>
      <c r="F393" s="56">
        <v>46051</v>
      </c>
      <c r="G393" s="18">
        <v>272.93</v>
      </c>
      <c r="H393" s="54" t="s">
        <v>6</v>
      </c>
      <c r="I393" s="54" t="s">
        <v>692</v>
      </c>
      <c r="J393" s="54">
        <v>21560766</v>
      </c>
      <c r="K393" s="54" t="s">
        <v>63</v>
      </c>
      <c r="L393" s="54" t="s">
        <v>693</v>
      </c>
      <c r="M393" s="67"/>
      <c r="N393" s="72" t="s">
        <v>694</v>
      </c>
      <c r="O393" s="83" t="s">
        <v>695</v>
      </c>
      <c r="P393" s="72"/>
    </row>
    <row r="394" spans="1:16" s="58" customFormat="1" ht="47.25" x14ac:dyDescent="0.25">
      <c r="A394" s="54">
        <v>16</v>
      </c>
      <c r="B394" s="55" t="s">
        <v>690</v>
      </c>
      <c r="C394" s="54" t="s">
        <v>72</v>
      </c>
      <c r="D394" s="54" t="s">
        <v>62</v>
      </c>
      <c r="E394" s="55" t="s">
        <v>696</v>
      </c>
      <c r="F394" s="56">
        <v>46050</v>
      </c>
      <c r="G394" s="18">
        <v>8628.6299999999992</v>
      </c>
      <c r="H394" s="54" t="s">
        <v>6</v>
      </c>
      <c r="I394" s="54" t="s">
        <v>636</v>
      </c>
      <c r="J394" s="54" t="s">
        <v>697</v>
      </c>
      <c r="K394" s="54" t="s">
        <v>190</v>
      </c>
      <c r="L394" s="54" t="s">
        <v>722</v>
      </c>
      <c r="M394" s="67"/>
      <c r="N394" s="72" t="s">
        <v>698</v>
      </c>
      <c r="O394" s="83" t="s">
        <v>699</v>
      </c>
      <c r="P394" s="72"/>
    </row>
    <row r="395" spans="1:16" s="58" customFormat="1" ht="141.75" x14ac:dyDescent="0.25">
      <c r="A395" s="54">
        <v>17</v>
      </c>
      <c r="B395" s="55" t="s">
        <v>690</v>
      </c>
      <c r="C395" s="54" t="s">
        <v>73</v>
      </c>
      <c r="D395" s="54" t="s">
        <v>63</v>
      </c>
      <c r="E395" s="55" t="s">
        <v>700</v>
      </c>
      <c r="F395" s="56">
        <v>46049</v>
      </c>
      <c r="G395" s="18">
        <v>277.52999999999997</v>
      </c>
      <c r="H395" s="54" t="s">
        <v>6</v>
      </c>
      <c r="I395" s="54" t="s">
        <v>308</v>
      </c>
      <c r="J395" s="54" t="s">
        <v>701</v>
      </c>
      <c r="K395" s="54" t="s">
        <v>222</v>
      </c>
      <c r="L395" s="54" t="s">
        <v>702</v>
      </c>
      <c r="M395" s="67"/>
      <c r="N395" s="72" t="s">
        <v>703</v>
      </c>
      <c r="O395" s="83" t="s">
        <v>704</v>
      </c>
      <c r="P395" s="72"/>
    </row>
    <row r="396" spans="1:16" s="58" customFormat="1" ht="63" x14ac:dyDescent="0.25">
      <c r="A396" s="54">
        <v>18</v>
      </c>
      <c r="B396" s="55" t="s">
        <v>690</v>
      </c>
      <c r="C396" s="54" t="s">
        <v>72</v>
      </c>
      <c r="D396" s="54" t="s">
        <v>62</v>
      </c>
      <c r="E396" s="55" t="s">
        <v>705</v>
      </c>
      <c r="F396" s="56">
        <v>46049</v>
      </c>
      <c r="G396" s="18">
        <v>477.48</v>
      </c>
      <c r="H396" s="54" t="s">
        <v>6</v>
      </c>
      <c r="I396" s="54" t="s">
        <v>636</v>
      </c>
      <c r="J396" s="54" t="s">
        <v>697</v>
      </c>
      <c r="K396" s="54" t="s">
        <v>190</v>
      </c>
      <c r="L396" s="54" t="s">
        <v>720</v>
      </c>
      <c r="M396" s="67"/>
      <c r="N396" s="72" t="s">
        <v>698</v>
      </c>
      <c r="O396" s="83" t="s">
        <v>706</v>
      </c>
      <c r="P396" s="72"/>
    </row>
    <row r="397" spans="1:16" s="58" customFormat="1" ht="36" customHeight="1" x14ac:dyDescent="0.25">
      <c r="A397" s="54">
        <v>19</v>
      </c>
      <c r="B397" s="55" t="s">
        <v>719</v>
      </c>
      <c r="C397" s="54" t="s">
        <v>65</v>
      </c>
      <c r="D397" s="54" t="s">
        <v>62</v>
      </c>
      <c r="E397" s="55" t="s">
        <v>564</v>
      </c>
      <c r="F397" s="56">
        <v>46052</v>
      </c>
      <c r="G397" s="18">
        <v>8726.4</v>
      </c>
      <c r="H397" s="54" t="s">
        <v>6</v>
      </c>
      <c r="I397" s="54" t="s">
        <v>707</v>
      </c>
      <c r="J397" s="54">
        <v>42086719</v>
      </c>
      <c r="K397" s="54" t="s">
        <v>92</v>
      </c>
      <c r="L397" s="54" t="s">
        <v>708</v>
      </c>
      <c r="M397" s="67"/>
      <c r="N397" s="72" t="s">
        <v>261</v>
      </c>
      <c r="O397" s="83" t="s">
        <v>709</v>
      </c>
      <c r="P397" s="72"/>
    </row>
    <row r="398" spans="1:16" s="58" customFormat="1" ht="33" customHeight="1" x14ac:dyDescent="0.25">
      <c r="A398" s="54">
        <v>20</v>
      </c>
      <c r="B398" s="55" t="s">
        <v>719</v>
      </c>
      <c r="C398" s="54" t="s">
        <v>65</v>
      </c>
      <c r="D398" s="54" t="s">
        <v>62</v>
      </c>
      <c r="E398" s="55" t="s">
        <v>564</v>
      </c>
      <c r="F398" s="56">
        <v>46052</v>
      </c>
      <c r="G398" s="18">
        <v>297.61</v>
      </c>
      <c r="H398" s="54" t="s">
        <v>6</v>
      </c>
      <c r="I398" s="54" t="s">
        <v>707</v>
      </c>
      <c r="J398" s="54">
        <v>42086719</v>
      </c>
      <c r="K398" s="54" t="s">
        <v>92</v>
      </c>
      <c r="L398" s="54" t="s">
        <v>710</v>
      </c>
      <c r="M398" s="67"/>
      <c r="N398" s="72" t="s">
        <v>261</v>
      </c>
      <c r="O398" s="83" t="s">
        <v>711</v>
      </c>
      <c r="P398" s="72"/>
    </row>
    <row r="399" spans="1:16" s="58" customFormat="1" ht="67.150000000000006" customHeight="1" x14ac:dyDescent="0.25">
      <c r="A399" s="54">
        <v>21</v>
      </c>
      <c r="B399" s="55" t="s">
        <v>712</v>
      </c>
      <c r="C399" s="54" t="s">
        <v>65</v>
      </c>
      <c r="D399" s="54" t="s">
        <v>62</v>
      </c>
      <c r="E399" s="55" t="s">
        <v>564</v>
      </c>
      <c r="F399" s="56">
        <v>46052</v>
      </c>
      <c r="G399" s="18">
        <v>1169.81</v>
      </c>
      <c r="H399" s="54" t="s">
        <v>6</v>
      </c>
      <c r="I399" s="54" t="s">
        <v>403</v>
      </c>
      <c r="J399" s="54">
        <v>45179093</v>
      </c>
      <c r="K399" s="54" t="s">
        <v>92</v>
      </c>
      <c r="L399" s="54" t="s">
        <v>713</v>
      </c>
      <c r="M399" s="67"/>
      <c r="N399" s="72" t="s">
        <v>261</v>
      </c>
      <c r="O399" s="83" t="s">
        <v>714</v>
      </c>
      <c r="P399" s="72"/>
    </row>
    <row r="400" spans="1:16" s="58" customFormat="1" ht="64.900000000000006" customHeight="1" x14ac:dyDescent="0.25">
      <c r="A400" s="54">
        <v>22</v>
      </c>
      <c r="B400" s="55" t="s">
        <v>715</v>
      </c>
      <c r="C400" s="54" t="s">
        <v>72</v>
      </c>
      <c r="D400" s="54" t="s">
        <v>62</v>
      </c>
      <c r="E400" s="55" t="s">
        <v>718</v>
      </c>
      <c r="F400" s="56">
        <v>46049</v>
      </c>
      <c r="G400" s="18">
        <v>344</v>
      </c>
      <c r="H400" s="54" t="s">
        <v>6</v>
      </c>
      <c r="I400" s="54" t="s">
        <v>636</v>
      </c>
      <c r="J400" s="54" t="s">
        <v>697</v>
      </c>
      <c r="K400" s="54" t="s">
        <v>190</v>
      </c>
      <c r="L400" s="54" t="s">
        <v>721</v>
      </c>
      <c r="M400" s="67"/>
      <c r="N400" s="72" t="s">
        <v>698</v>
      </c>
      <c r="O400" s="83" t="s">
        <v>716</v>
      </c>
      <c r="P400" s="72"/>
    </row>
    <row r="401" spans="1:16" s="58" customFormat="1" ht="53.45" customHeight="1" x14ac:dyDescent="0.25">
      <c r="A401" s="54">
        <v>23</v>
      </c>
      <c r="B401" s="55" t="s">
        <v>906</v>
      </c>
      <c r="C401" s="54" t="s">
        <v>72</v>
      </c>
      <c r="D401" s="54" t="s">
        <v>62</v>
      </c>
      <c r="E401" s="55" t="s">
        <v>907</v>
      </c>
      <c r="F401" s="56">
        <v>46056</v>
      </c>
      <c r="G401" s="18">
        <v>1537.16</v>
      </c>
      <c r="H401" s="54" t="s">
        <v>6</v>
      </c>
      <c r="I401" s="54" t="s">
        <v>636</v>
      </c>
      <c r="J401" s="54" t="s">
        <v>697</v>
      </c>
      <c r="K401" s="54" t="s">
        <v>190</v>
      </c>
      <c r="L401" s="54" t="s">
        <v>908</v>
      </c>
      <c r="M401" s="67">
        <v>4455.55</v>
      </c>
      <c r="N401" s="72" t="s">
        <v>698</v>
      </c>
      <c r="O401" s="83" t="s">
        <v>909</v>
      </c>
      <c r="P401" s="72"/>
    </row>
    <row r="402" spans="1:16" s="58" customFormat="1" ht="70.150000000000006" customHeight="1" x14ac:dyDescent="0.25">
      <c r="A402" s="54">
        <v>24</v>
      </c>
      <c r="B402" s="55" t="s">
        <v>712</v>
      </c>
      <c r="C402" s="54" t="s">
        <v>224</v>
      </c>
      <c r="D402" s="54" t="s">
        <v>62</v>
      </c>
      <c r="E402" s="55" t="s">
        <v>910</v>
      </c>
      <c r="F402" s="56">
        <v>46056</v>
      </c>
      <c r="G402" s="18">
        <v>316.35000000000002</v>
      </c>
      <c r="H402" s="54" t="s">
        <v>6</v>
      </c>
      <c r="I402" s="54" t="s">
        <v>554</v>
      </c>
      <c r="J402" s="54" t="s">
        <v>911</v>
      </c>
      <c r="K402" s="54" t="s">
        <v>278</v>
      </c>
      <c r="L402" s="54" t="s">
        <v>912</v>
      </c>
      <c r="M402" s="67">
        <v>55.5</v>
      </c>
      <c r="N402" s="72" t="s">
        <v>913</v>
      </c>
      <c r="O402" s="83" t="s">
        <v>914</v>
      </c>
      <c r="P402" s="72"/>
    </row>
    <row r="403" spans="1:16" s="58" customFormat="1" ht="37.15" customHeight="1" x14ac:dyDescent="0.25">
      <c r="A403" s="54">
        <v>25</v>
      </c>
      <c r="B403" s="55" t="s">
        <v>915</v>
      </c>
      <c r="C403" s="54" t="s">
        <v>65</v>
      </c>
      <c r="D403" s="54" t="s">
        <v>62</v>
      </c>
      <c r="E403" s="55" t="s">
        <v>916</v>
      </c>
      <c r="F403" s="56">
        <v>46059</v>
      </c>
      <c r="G403" s="18">
        <v>419.9</v>
      </c>
      <c r="H403" s="54" t="s">
        <v>6</v>
      </c>
      <c r="I403" s="54" t="s">
        <v>336</v>
      </c>
      <c r="J403" s="54" t="s">
        <v>917</v>
      </c>
      <c r="K403" s="54" t="s">
        <v>92</v>
      </c>
      <c r="L403" s="54" t="s">
        <v>918</v>
      </c>
      <c r="M403" s="67">
        <v>13.99</v>
      </c>
      <c r="N403" s="72" t="s">
        <v>261</v>
      </c>
      <c r="O403" s="83" t="s">
        <v>919</v>
      </c>
      <c r="P403" s="72"/>
    </row>
    <row r="404" spans="1:16" s="58" customFormat="1" ht="64.150000000000006" customHeight="1" x14ac:dyDescent="0.25">
      <c r="A404" s="54">
        <v>26</v>
      </c>
      <c r="B404" s="55" t="s">
        <v>953</v>
      </c>
      <c r="C404" s="54" t="s">
        <v>78</v>
      </c>
      <c r="D404" s="54" t="s">
        <v>62</v>
      </c>
      <c r="E404" s="55" t="s">
        <v>954</v>
      </c>
      <c r="F404" s="56">
        <v>46063</v>
      </c>
      <c r="G404" s="18">
        <v>499.2</v>
      </c>
      <c r="H404" s="54" t="s">
        <v>6</v>
      </c>
      <c r="I404" s="54" t="s">
        <v>955</v>
      </c>
      <c r="J404" s="54" t="s">
        <v>956</v>
      </c>
      <c r="K404" s="54" t="s">
        <v>429</v>
      </c>
      <c r="L404" s="54" t="s">
        <v>957</v>
      </c>
      <c r="M404" s="67">
        <v>32000</v>
      </c>
      <c r="N404" s="72" t="s">
        <v>958</v>
      </c>
      <c r="O404" s="83" t="s">
        <v>959</v>
      </c>
      <c r="P404" s="72"/>
    </row>
    <row r="405" spans="1:16" s="58" customFormat="1" ht="66.599999999999994" customHeight="1" x14ac:dyDescent="0.25">
      <c r="A405" s="54">
        <v>27</v>
      </c>
      <c r="B405" s="55" t="s">
        <v>1124</v>
      </c>
      <c r="C405" s="54" t="s">
        <v>65</v>
      </c>
      <c r="D405" s="54" t="s">
        <v>62</v>
      </c>
      <c r="E405" s="55" t="s">
        <v>1125</v>
      </c>
      <c r="F405" s="56">
        <v>46071</v>
      </c>
      <c r="G405" s="18">
        <v>200</v>
      </c>
      <c r="H405" s="54" t="s">
        <v>6</v>
      </c>
      <c r="I405" s="54" t="s">
        <v>1126</v>
      </c>
      <c r="J405" s="54" t="s">
        <v>917</v>
      </c>
      <c r="K405" s="54" t="s">
        <v>92</v>
      </c>
      <c r="L405" s="54" t="s">
        <v>1127</v>
      </c>
      <c r="M405" s="67">
        <v>14.8</v>
      </c>
      <c r="N405" s="72" t="s">
        <v>261</v>
      </c>
      <c r="O405" s="83" t="s">
        <v>1128</v>
      </c>
      <c r="P405" s="72"/>
    </row>
    <row r="406" spans="1:16" s="58" customFormat="1" ht="39.6" customHeight="1" x14ac:dyDescent="0.25">
      <c r="A406" s="54">
        <v>28</v>
      </c>
      <c r="B406" s="55" t="s">
        <v>690</v>
      </c>
      <c r="C406" s="54" t="s">
        <v>224</v>
      </c>
      <c r="D406" s="54" t="s">
        <v>62</v>
      </c>
      <c r="E406" s="55" t="s">
        <v>1129</v>
      </c>
      <c r="F406" s="56">
        <v>46071</v>
      </c>
      <c r="G406" s="18">
        <v>232</v>
      </c>
      <c r="H406" s="54" t="s">
        <v>50</v>
      </c>
      <c r="I406" s="54" t="s">
        <v>1130</v>
      </c>
      <c r="J406" s="54" t="s">
        <v>1131</v>
      </c>
      <c r="K406" s="54" t="s">
        <v>278</v>
      </c>
      <c r="L406" s="54" t="s">
        <v>1132</v>
      </c>
      <c r="M406" s="67">
        <v>58</v>
      </c>
      <c r="N406" s="72" t="s">
        <v>846</v>
      </c>
      <c r="O406" s="83" t="s">
        <v>1133</v>
      </c>
      <c r="P406" s="72"/>
    </row>
    <row r="407" spans="1:16" s="58" customFormat="1" ht="78.75" x14ac:dyDescent="0.25">
      <c r="A407" s="54">
        <v>29</v>
      </c>
      <c r="B407" s="55" t="s">
        <v>1172</v>
      </c>
      <c r="C407" s="54" t="s">
        <v>73</v>
      </c>
      <c r="D407" s="54" t="s">
        <v>63</v>
      </c>
      <c r="E407" s="55" t="s">
        <v>1173</v>
      </c>
      <c r="F407" s="56">
        <v>46077</v>
      </c>
      <c r="G407" s="18">
        <v>1100</v>
      </c>
      <c r="H407" s="54" t="s">
        <v>6</v>
      </c>
      <c r="I407" s="54" t="s">
        <v>1174</v>
      </c>
      <c r="J407" s="54" t="s">
        <v>1175</v>
      </c>
      <c r="K407" s="54" t="s">
        <v>63</v>
      </c>
      <c r="L407" s="54" t="s">
        <v>1176</v>
      </c>
      <c r="M407" s="67">
        <v>157.1</v>
      </c>
      <c r="N407" s="72" t="s">
        <v>1190</v>
      </c>
      <c r="O407" s="83" t="s">
        <v>1177</v>
      </c>
      <c r="P407" s="72"/>
    </row>
    <row r="408" spans="1:16" s="58" customFormat="1" ht="63" x14ac:dyDescent="0.25">
      <c r="A408" s="54">
        <v>30</v>
      </c>
      <c r="B408" s="55" t="s">
        <v>561</v>
      </c>
      <c r="C408" s="54" t="s">
        <v>83</v>
      </c>
      <c r="D408" s="54" t="s">
        <v>62</v>
      </c>
      <c r="E408" s="55" t="s">
        <v>1178</v>
      </c>
      <c r="F408" s="56">
        <v>46077</v>
      </c>
      <c r="G408" s="18">
        <v>400</v>
      </c>
      <c r="H408" s="54" t="s">
        <v>6</v>
      </c>
      <c r="I408" s="54" t="s">
        <v>1380</v>
      </c>
      <c r="J408" s="54" t="s">
        <v>1381</v>
      </c>
      <c r="K408" s="54" t="s">
        <v>429</v>
      </c>
      <c r="L408" s="54" t="s">
        <v>1179</v>
      </c>
      <c r="M408" s="67"/>
      <c r="N408" s="72" t="s">
        <v>1180</v>
      </c>
      <c r="O408" s="83" t="s">
        <v>1181</v>
      </c>
      <c r="P408" s="72"/>
    </row>
    <row r="409" spans="1:16" s="58" customFormat="1" ht="63" x14ac:dyDescent="0.25">
      <c r="A409" s="54">
        <v>31</v>
      </c>
      <c r="B409" s="55" t="s">
        <v>1124</v>
      </c>
      <c r="C409" s="54" t="s">
        <v>72</v>
      </c>
      <c r="D409" s="54" t="s">
        <v>63</v>
      </c>
      <c r="E409" s="55" t="s">
        <v>1182</v>
      </c>
      <c r="F409" s="56">
        <v>46080</v>
      </c>
      <c r="G409" s="18">
        <v>278</v>
      </c>
      <c r="H409" s="54" t="s">
        <v>6</v>
      </c>
      <c r="I409" s="54" t="s">
        <v>220</v>
      </c>
      <c r="J409" s="54" t="s">
        <v>1183</v>
      </c>
      <c r="K409" s="54" t="s">
        <v>190</v>
      </c>
      <c r="L409" s="54" t="s">
        <v>1184</v>
      </c>
      <c r="M409" s="67">
        <v>4463.8100000000004</v>
      </c>
      <c r="N409" s="72" t="s">
        <v>698</v>
      </c>
      <c r="O409" s="83" t="s">
        <v>1185</v>
      </c>
      <c r="P409" s="72"/>
    </row>
    <row r="410" spans="1:16" s="58" customFormat="1" ht="64.900000000000006" customHeight="1" x14ac:dyDescent="0.25">
      <c r="A410" s="54">
        <v>32</v>
      </c>
      <c r="B410" s="55" t="s">
        <v>1124</v>
      </c>
      <c r="C410" s="54" t="s">
        <v>72</v>
      </c>
      <c r="D410" s="54" t="s">
        <v>62</v>
      </c>
      <c r="E410" s="55" t="s">
        <v>1182</v>
      </c>
      <c r="F410" s="56">
        <v>46079</v>
      </c>
      <c r="G410" s="18">
        <v>278</v>
      </c>
      <c r="H410" s="54" t="s">
        <v>6</v>
      </c>
      <c r="I410" s="54" t="s">
        <v>220</v>
      </c>
      <c r="J410" s="54" t="s">
        <v>1183</v>
      </c>
      <c r="K410" s="54" t="s">
        <v>190</v>
      </c>
      <c r="L410" s="54" t="s">
        <v>1186</v>
      </c>
      <c r="M410" s="67">
        <v>4463.8100000000004</v>
      </c>
      <c r="N410" s="72" t="s">
        <v>698</v>
      </c>
      <c r="O410" s="83" t="s">
        <v>1187</v>
      </c>
      <c r="P410" s="72"/>
    </row>
    <row r="411" spans="1:16" s="58" customFormat="1" ht="72" customHeight="1" x14ac:dyDescent="0.25">
      <c r="A411" s="54">
        <v>33</v>
      </c>
      <c r="B411" s="55" t="s">
        <v>1124</v>
      </c>
      <c r="C411" s="54" t="s">
        <v>72</v>
      </c>
      <c r="D411" s="54" t="s">
        <v>62</v>
      </c>
      <c r="E411" s="55" t="s">
        <v>1182</v>
      </c>
      <c r="F411" s="56">
        <v>46079</v>
      </c>
      <c r="G411" s="18">
        <v>297.44</v>
      </c>
      <c r="H411" s="54" t="s">
        <v>6</v>
      </c>
      <c r="I411" s="54" t="s">
        <v>220</v>
      </c>
      <c r="J411" s="54" t="s">
        <v>1183</v>
      </c>
      <c r="K411" s="54" t="s">
        <v>190</v>
      </c>
      <c r="L411" s="54" t="s">
        <v>1188</v>
      </c>
      <c r="M411" s="67">
        <v>4461.13</v>
      </c>
      <c r="N411" s="72" t="s">
        <v>698</v>
      </c>
      <c r="O411" s="83" t="s">
        <v>1189</v>
      </c>
      <c r="P411" s="72"/>
    </row>
    <row r="412" spans="1:16" s="58" customFormat="1" ht="52.9" customHeight="1" x14ac:dyDescent="0.25">
      <c r="A412" s="54">
        <v>34</v>
      </c>
      <c r="B412" s="55" t="s">
        <v>1382</v>
      </c>
      <c r="C412" s="54" t="s">
        <v>224</v>
      </c>
      <c r="D412" s="54" t="s">
        <v>62</v>
      </c>
      <c r="E412" s="55" t="s">
        <v>1383</v>
      </c>
      <c r="F412" s="56">
        <v>46093</v>
      </c>
      <c r="G412" s="18">
        <v>235.34</v>
      </c>
      <c r="H412" s="54" t="s">
        <v>50</v>
      </c>
      <c r="I412" s="54" t="s">
        <v>1130</v>
      </c>
      <c r="J412" s="54" t="s">
        <v>1131</v>
      </c>
      <c r="K412" s="54" t="s">
        <v>278</v>
      </c>
      <c r="L412" s="54" t="s">
        <v>1384</v>
      </c>
      <c r="M412" s="67">
        <v>85</v>
      </c>
      <c r="N412" s="72" t="s">
        <v>846</v>
      </c>
      <c r="O412" s="83" t="s">
        <v>1385</v>
      </c>
      <c r="P412" s="72"/>
    </row>
    <row r="413" spans="1:16" s="58" customFormat="1" ht="67.900000000000006" customHeight="1" x14ac:dyDescent="0.25">
      <c r="A413" s="54">
        <v>35</v>
      </c>
      <c r="B413" s="55" t="s">
        <v>1456</v>
      </c>
      <c r="C413" s="54" t="s">
        <v>65</v>
      </c>
      <c r="D413" s="54" t="s">
        <v>62</v>
      </c>
      <c r="E413" s="55" t="s">
        <v>1125</v>
      </c>
      <c r="F413" s="56">
        <v>46098</v>
      </c>
      <c r="G413" s="18">
        <v>576</v>
      </c>
      <c r="H413" s="54" t="s">
        <v>6</v>
      </c>
      <c r="I413" s="54" t="s">
        <v>641</v>
      </c>
      <c r="J413" s="54" t="s">
        <v>1457</v>
      </c>
      <c r="K413" s="54" t="s">
        <v>92</v>
      </c>
      <c r="L413" s="54" t="s">
        <v>918</v>
      </c>
      <c r="M413" s="67">
        <v>19.2</v>
      </c>
      <c r="N413" s="72" t="s">
        <v>261</v>
      </c>
      <c r="O413" s="83" t="s">
        <v>1458</v>
      </c>
      <c r="P413" s="72"/>
    </row>
    <row r="414" spans="1:16" s="58" customFormat="1" ht="66" customHeight="1" x14ac:dyDescent="0.25">
      <c r="A414" s="54">
        <v>36</v>
      </c>
      <c r="B414" s="55" t="s">
        <v>712</v>
      </c>
      <c r="C414" s="54" t="s">
        <v>224</v>
      </c>
      <c r="D414" s="54" t="s">
        <v>62</v>
      </c>
      <c r="E414" s="55" t="s">
        <v>1459</v>
      </c>
      <c r="F414" s="56">
        <v>46094</v>
      </c>
      <c r="G414" s="18">
        <v>221.9</v>
      </c>
      <c r="H414" s="54" t="s">
        <v>6</v>
      </c>
      <c r="I414" s="54" t="s">
        <v>554</v>
      </c>
      <c r="J414" s="54" t="s">
        <v>911</v>
      </c>
      <c r="K414" s="54" t="s">
        <v>278</v>
      </c>
      <c r="L414" s="54" t="s">
        <v>1460</v>
      </c>
      <c r="M414" s="67">
        <v>70</v>
      </c>
      <c r="N414" s="72" t="s">
        <v>1461</v>
      </c>
      <c r="O414" s="83" t="s">
        <v>1462</v>
      </c>
      <c r="P414" s="72"/>
    </row>
    <row r="415" spans="1:16" s="58" customFormat="1" ht="65.45" customHeight="1" x14ac:dyDescent="0.25">
      <c r="A415" s="54">
        <v>37</v>
      </c>
      <c r="B415" s="55" t="s">
        <v>1530</v>
      </c>
      <c r="C415" s="54" t="s">
        <v>224</v>
      </c>
      <c r="D415" s="54" t="s">
        <v>62</v>
      </c>
      <c r="E415" s="55" t="s">
        <v>1531</v>
      </c>
      <c r="F415" s="56">
        <v>46108</v>
      </c>
      <c r="G415" s="18">
        <v>294.43</v>
      </c>
      <c r="H415" s="54" t="s">
        <v>50</v>
      </c>
      <c r="I415" s="54" t="s">
        <v>1130</v>
      </c>
      <c r="J415" s="54" t="s">
        <v>1131</v>
      </c>
      <c r="K415" s="54" t="s">
        <v>278</v>
      </c>
      <c r="L415" s="54" t="s">
        <v>1532</v>
      </c>
      <c r="M415" s="67">
        <v>87.4</v>
      </c>
      <c r="N415" s="72" t="s">
        <v>1533</v>
      </c>
      <c r="O415" s="83" t="s">
        <v>1534</v>
      </c>
      <c r="P415" s="72"/>
    </row>
    <row r="416" spans="1:16" s="58" customFormat="1" ht="160.9" customHeight="1" x14ac:dyDescent="0.25">
      <c r="A416" s="54">
        <v>38</v>
      </c>
      <c r="B416" s="55" t="s">
        <v>953</v>
      </c>
      <c r="C416" s="54" t="s">
        <v>83</v>
      </c>
      <c r="D416" s="54" t="s">
        <v>62</v>
      </c>
      <c r="E416" s="55" t="s">
        <v>1535</v>
      </c>
      <c r="F416" s="56">
        <v>46111</v>
      </c>
      <c r="G416" s="18">
        <v>4995</v>
      </c>
      <c r="H416" s="54" t="s">
        <v>6</v>
      </c>
      <c r="I416" s="54" t="s">
        <v>1536</v>
      </c>
      <c r="J416" s="54" t="s">
        <v>1537</v>
      </c>
      <c r="K416" s="54" t="s">
        <v>429</v>
      </c>
      <c r="L416" s="54" t="s">
        <v>1538</v>
      </c>
      <c r="M416" s="67">
        <v>4995</v>
      </c>
      <c r="N416" s="72" t="s">
        <v>1539</v>
      </c>
      <c r="O416" s="83" t="s">
        <v>1540</v>
      </c>
      <c r="P416" s="72"/>
    </row>
    <row r="417" spans="1:16" s="58" customFormat="1" ht="47.25" x14ac:dyDescent="0.25">
      <c r="A417" s="54">
        <v>39</v>
      </c>
      <c r="B417" s="55" t="s">
        <v>1382</v>
      </c>
      <c r="C417" s="54" t="s">
        <v>224</v>
      </c>
      <c r="D417" s="54" t="s">
        <v>62</v>
      </c>
      <c r="E417" s="55" t="s">
        <v>1862</v>
      </c>
      <c r="F417" s="56">
        <v>46128</v>
      </c>
      <c r="G417" s="18">
        <v>261.17</v>
      </c>
      <c r="H417" s="54" t="s">
        <v>50</v>
      </c>
      <c r="I417" s="54" t="s">
        <v>1130</v>
      </c>
      <c r="J417" s="54" t="s">
        <v>1131</v>
      </c>
      <c r="K417" s="54" t="s">
        <v>278</v>
      </c>
      <c r="L417" s="54" t="s">
        <v>1384</v>
      </c>
      <c r="M417" s="67">
        <v>91</v>
      </c>
      <c r="N417" s="72" t="s">
        <v>846</v>
      </c>
      <c r="O417" s="72" t="s">
        <v>1863</v>
      </c>
      <c r="P417" s="72"/>
    </row>
    <row r="418" spans="1:16" s="58" customFormat="1" ht="110.25" x14ac:dyDescent="0.25">
      <c r="A418" s="54">
        <v>40</v>
      </c>
      <c r="B418" s="55" t="s">
        <v>1172</v>
      </c>
      <c r="C418" s="54" t="s">
        <v>73</v>
      </c>
      <c r="D418" s="54" t="s">
        <v>63</v>
      </c>
      <c r="E418" s="55" t="s">
        <v>1986</v>
      </c>
      <c r="F418" s="56">
        <v>46140</v>
      </c>
      <c r="G418" s="18">
        <v>298.33999999999997</v>
      </c>
      <c r="H418" s="54" t="s">
        <v>6</v>
      </c>
      <c r="I418" s="54" t="s">
        <v>1987</v>
      </c>
      <c r="J418" s="54" t="s">
        <v>1988</v>
      </c>
      <c r="K418" s="54" t="s">
        <v>63</v>
      </c>
      <c r="L418" s="54" t="s">
        <v>1989</v>
      </c>
      <c r="M418" s="67">
        <v>4520</v>
      </c>
      <c r="N418" s="72" t="s">
        <v>454</v>
      </c>
      <c r="O418" s="72" t="s">
        <v>1990</v>
      </c>
      <c r="P418" s="72"/>
    </row>
    <row r="419" spans="1:16" s="58" customFormat="1" ht="63" x14ac:dyDescent="0.25">
      <c r="A419" s="54">
        <v>41</v>
      </c>
      <c r="B419" s="55" t="s">
        <v>1382</v>
      </c>
      <c r="C419" s="54" t="s">
        <v>224</v>
      </c>
      <c r="D419" s="54" t="s">
        <v>62</v>
      </c>
      <c r="E419" s="55" t="s">
        <v>1991</v>
      </c>
      <c r="F419" s="56">
        <v>46143</v>
      </c>
      <c r="G419" s="18">
        <v>295.8</v>
      </c>
      <c r="H419" s="54" t="s">
        <v>50</v>
      </c>
      <c r="I419" s="54" t="s">
        <v>1130</v>
      </c>
      <c r="J419" s="54" t="s">
        <v>1131</v>
      </c>
      <c r="K419" s="54" t="s">
        <v>278</v>
      </c>
      <c r="L419" s="54" t="s">
        <v>2079</v>
      </c>
      <c r="M419" s="67">
        <v>75</v>
      </c>
      <c r="N419" s="72" t="s">
        <v>2078</v>
      </c>
      <c r="O419" s="72" t="s">
        <v>1992</v>
      </c>
      <c r="P419" s="72"/>
    </row>
    <row r="420" spans="1:16" s="58" customFormat="1" ht="64.150000000000006" customHeight="1" x14ac:dyDescent="0.25">
      <c r="A420" s="54">
        <v>42</v>
      </c>
      <c r="B420" s="55" t="s">
        <v>1382</v>
      </c>
      <c r="C420" s="54" t="s">
        <v>224</v>
      </c>
      <c r="D420" s="54" t="s">
        <v>62</v>
      </c>
      <c r="E420" s="55" t="s">
        <v>2076</v>
      </c>
      <c r="F420" s="56">
        <v>46160</v>
      </c>
      <c r="G420" s="18">
        <v>286.69</v>
      </c>
      <c r="H420" s="54" t="s">
        <v>50</v>
      </c>
      <c r="I420" s="54" t="s">
        <v>1130</v>
      </c>
      <c r="J420" s="54" t="s">
        <v>1131</v>
      </c>
      <c r="K420" s="54" t="s">
        <v>278</v>
      </c>
      <c r="L420" s="54" t="s">
        <v>2079</v>
      </c>
      <c r="M420" s="67">
        <v>75</v>
      </c>
      <c r="N420" s="72" t="s">
        <v>2078</v>
      </c>
      <c r="O420" s="86" t="s">
        <v>2077</v>
      </c>
      <c r="P420" s="72"/>
    </row>
    <row r="421" spans="1:16" s="58" customFormat="1" ht="94.5" x14ac:dyDescent="0.25">
      <c r="A421" s="54">
        <v>43</v>
      </c>
      <c r="B421" s="55" t="s">
        <v>915</v>
      </c>
      <c r="C421" s="54" t="s">
        <v>78</v>
      </c>
      <c r="D421" s="54" t="s">
        <v>63</v>
      </c>
      <c r="E421" s="55" t="s">
        <v>2238</v>
      </c>
      <c r="F421" s="56">
        <v>46174</v>
      </c>
      <c r="G421" s="18">
        <v>250</v>
      </c>
      <c r="H421" s="54" t="s">
        <v>6</v>
      </c>
      <c r="I421" s="54" t="s">
        <v>2239</v>
      </c>
      <c r="J421" s="54">
        <v>3538108275</v>
      </c>
      <c r="K421" s="54" t="s">
        <v>63</v>
      </c>
      <c r="L421" s="54" t="s">
        <v>1538</v>
      </c>
      <c r="M421" s="67">
        <v>250</v>
      </c>
      <c r="N421" s="72" t="s">
        <v>2240</v>
      </c>
      <c r="O421" s="72" t="s">
        <v>2241</v>
      </c>
      <c r="P421" s="72"/>
    </row>
    <row r="422" spans="1:16" s="58" customFormat="1" ht="36" customHeight="1" x14ac:dyDescent="0.25">
      <c r="A422" s="54">
        <v>44</v>
      </c>
      <c r="B422" s="55" t="s">
        <v>561</v>
      </c>
      <c r="C422" s="54" t="s">
        <v>224</v>
      </c>
      <c r="D422" s="54" t="s">
        <v>62</v>
      </c>
      <c r="E422" s="55" t="s">
        <v>2414</v>
      </c>
      <c r="F422" s="56">
        <v>46192</v>
      </c>
      <c r="G422" s="18">
        <v>460.44</v>
      </c>
      <c r="H422" s="54" t="s">
        <v>6</v>
      </c>
      <c r="I422" s="54" t="s">
        <v>2517</v>
      </c>
      <c r="J422" s="54">
        <v>43699122</v>
      </c>
      <c r="K422" s="54" t="s">
        <v>278</v>
      </c>
      <c r="L422" s="54" t="s">
        <v>2415</v>
      </c>
      <c r="M422" s="67">
        <v>76.739999999999995</v>
      </c>
      <c r="N422" s="72" t="s">
        <v>846</v>
      </c>
      <c r="O422" s="72" t="s">
        <v>2416</v>
      </c>
      <c r="P422" s="72"/>
    </row>
    <row r="423" spans="1:16" s="58" customFormat="1" ht="47.25" x14ac:dyDescent="0.25">
      <c r="A423" s="54">
        <v>45</v>
      </c>
      <c r="B423" s="55" t="s">
        <v>552</v>
      </c>
      <c r="C423" s="54" t="s">
        <v>83</v>
      </c>
      <c r="D423" s="54" t="s">
        <v>62</v>
      </c>
      <c r="E423" s="55" t="s">
        <v>2417</v>
      </c>
      <c r="F423" s="56">
        <v>46191</v>
      </c>
      <c r="G423" s="18">
        <v>227.29</v>
      </c>
      <c r="H423" s="54" t="s">
        <v>6</v>
      </c>
      <c r="I423" s="54" t="s">
        <v>2418</v>
      </c>
      <c r="J423" s="54">
        <v>2742411579</v>
      </c>
      <c r="K423" s="54" t="s">
        <v>429</v>
      </c>
      <c r="L423" s="54" t="s">
        <v>2419</v>
      </c>
      <c r="M423" s="67"/>
      <c r="N423" s="72" t="s">
        <v>2420</v>
      </c>
      <c r="O423" s="72" t="s">
        <v>2421</v>
      </c>
      <c r="P423" s="72"/>
    </row>
    <row r="424" spans="1:16" x14ac:dyDescent="0.25">
      <c r="A424" s="51"/>
      <c r="B424" s="50" t="s">
        <v>44</v>
      </c>
      <c r="C424" s="51"/>
      <c r="D424" s="51"/>
      <c r="E424" s="52"/>
      <c r="F424" s="49"/>
      <c r="G424" s="57"/>
      <c r="H424" s="49"/>
      <c r="I424" s="49"/>
      <c r="J424" s="49"/>
      <c r="K424" s="49"/>
      <c r="L424" s="49"/>
      <c r="M424" s="63"/>
      <c r="N424" s="52"/>
      <c r="O424" s="80"/>
      <c r="P424" s="52"/>
    </row>
    <row r="425" spans="1:16" s="58" customFormat="1" ht="79.150000000000006" customHeight="1" x14ac:dyDescent="0.25">
      <c r="A425" s="54">
        <v>1</v>
      </c>
      <c r="B425" s="55" t="s">
        <v>2277</v>
      </c>
      <c r="C425" s="54" t="s">
        <v>172</v>
      </c>
      <c r="D425" s="54" t="s">
        <v>62</v>
      </c>
      <c r="E425" s="55" t="s">
        <v>2275</v>
      </c>
      <c r="F425" s="56">
        <v>46177</v>
      </c>
      <c r="G425" s="18">
        <v>358.4</v>
      </c>
      <c r="H425" s="54" t="s">
        <v>6</v>
      </c>
      <c r="I425" s="54" t="s">
        <v>2278</v>
      </c>
      <c r="J425" s="54">
        <v>44769530</v>
      </c>
      <c r="K425" s="54" t="s">
        <v>1115</v>
      </c>
      <c r="L425" s="54">
        <v>12</v>
      </c>
      <c r="M425" s="67"/>
      <c r="N425" s="72" t="s">
        <v>2279</v>
      </c>
      <c r="O425" s="84" t="s">
        <v>2276</v>
      </c>
      <c r="P425" s="73" t="s">
        <v>175</v>
      </c>
    </row>
    <row r="426" spans="1:16" ht="18.600000000000001" customHeight="1" x14ac:dyDescent="0.25">
      <c r="A426" s="49"/>
      <c r="B426" s="50" t="s">
        <v>18</v>
      </c>
      <c r="C426" s="51"/>
      <c r="D426" s="51"/>
      <c r="E426" s="52"/>
      <c r="F426" s="49"/>
      <c r="G426" s="57"/>
      <c r="H426" s="49"/>
      <c r="I426" s="49"/>
      <c r="J426" s="49"/>
      <c r="K426" s="49"/>
      <c r="L426" s="49"/>
      <c r="M426" s="63"/>
      <c r="N426" s="52"/>
      <c r="O426" s="80"/>
      <c r="P426" s="52"/>
    </row>
    <row r="427" spans="1:16" s="58" customFormat="1" ht="78" customHeight="1" x14ac:dyDescent="0.25">
      <c r="A427" s="54">
        <v>1</v>
      </c>
      <c r="B427" s="55" t="s">
        <v>120</v>
      </c>
      <c r="C427" s="54" t="s">
        <v>78</v>
      </c>
      <c r="D427" s="54" t="s">
        <v>63</v>
      </c>
      <c r="E427" s="55" t="s">
        <v>93</v>
      </c>
      <c r="F427" s="56">
        <v>46027</v>
      </c>
      <c r="G427" s="18">
        <v>498.06</v>
      </c>
      <c r="H427" s="54" t="s">
        <v>50</v>
      </c>
      <c r="I427" s="54" t="s">
        <v>121</v>
      </c>
      <c r="J427" s="54">
        <v>2593114769</v>
      </c>
      <c r="K427" s="54" t="s">
        <v>100</v>
      </c>
      <c r="L427" s="54">
        <v>123.9</v>
      </c>
      <c r="M427" s="67">
        <v>498.06</v>
      </c>
      <c r="N427" s="72" t="s">
        <v>123</v>
      </c>
      <c r="O427" s="83" t="s">
        <v>122</v>
      </c>
      <c r="P427" s="61"/>
    </row>
    <row r="428" spans="1:16" s="58" customFormat="1" ht="69.599999999999994" customHeight="1" x14ac:dyDescent="0.25">
      <c r="A428" s="54">
        <v>2</v>
      </c>
      <c r="B428" s="55" t="s">
        <v>1544</v>
      </c>
      <c r="C428" s="54" t="s">
        <v>172</v>
      </c>
      <c r="D428" s="54" t="s">
        <v>62</v>
      </c>
      <c r="E428" s="55" t="s">
        <v>1546</v>
      </c>
      <c r="F428" s="56">
        <v>46062</v>
      </c>
      <c r="G428" s="18">
        <v>450</v>
      </c>
      <c r="H428" s="54" t="s">
        <v>6</v>
      </c>
      <c r="I428" s="54" t="s">
        <v>1547</v>
      </c>
      <c r="J428" s="54">
        <v>3382112743</v>
      </c>
      <c r="K428" s="54" t="s">
        <v>429</v>
      </c>
      <c r="L428" s="54">
        <v>1</v>
      </c>
      <c r="M428" s="67">
        <v>450000</v>
      </c>
      <c r="N428" s="72" t="s">
        <v>1545</v>
      </c>
      <c r="O428" s="83" t="s">
        <v>1548</v>
      </c>
      <c r="P428" s="73" t="s">
        <v>175</v>
      </c>
    </row>
    <row r="429" spans="1:16" s="58" customFormat="1" ht="90.6" customHeight="1" x14ac:dyDescent="0.25">
      <c r="A429" s="54">
        <v>3</v>
      </c>
      <c r="B429" s="55" t="s">
        <v>1678</v>
      </c>
      <c r="C429" s="54" t="s">
        <v>224</v>
      </c>
      <c r="D429" s="54" t="s">
        <v>62</v>
      </c>
      <c r="E429" s="55" t="s">
        <v>1262</v>
      </c>
      <c r="F429" s="56">
        <v>46115</v>
      </c>
      <c r="G429" s="18">
        <v>498.35</v>
      </c>
      <c r="H429" s="54" t="s">
        <v>6</v>
      </c>
      <c r="I429" s="54" t="s">
        <v>426</v>
      </c>
      <c r="J429" s="54">
        <v>44838860</v>
      </c>
      <c r="K429" s="54" t="s">
        <v>278</v>
      </c>
      <c r="L429" s="54" t="s">
        <v>1684</v>
      </c>
      <c r="M429" s="67" t="s">
        <v>1685</v>
      </c>
      <c r="N429" s="72" t="s">
        <v>1686</v>
      </c>
      <c r="O429" s="83" t="s">
        <v>1679</v>
      </c>
      <c r="P429" s="73"/>
    </row>
    <row r="430" spans="1:16" s="58" customFormat="1" ht="79.150000000000006" customHeight="1" x14ac:dyDescent="0.25">
      <c r="A430" s="54">
        <v>4</v>
      </c>
      <c r="B430" s="55" t="s">
        <v>1678</v>
      </c>
      <c r="C430" s="54" t="s">
        <v>78</v>
      </c>
      <c r="D430" s="54" t="s">
        <v>63</v>
      </c>
      <c r="E430" s="55" t="s">
        <v>93</v>
      </c>
      <c r="F430" s="56">
        <v>46113</v>
      </c>
      <c r="G430" s="18">
        <v>513</v>
      </c>
      <c r="H430" s="54" t="s">
        <v>6</v>
      </c>
      <c r="I430" s="54" t="s">
        <v>1680</v>
      </c>
      <c r="J430" s="54">
        <v>2594303531</v>
      </c>
      <c r="K430" s="54" t="s">
        <v>63</v>
      </c>
      <c r="L430" s="54">
        <v>1</v>
      </c>
      <c r="M430" s="67" t="s">
        <v>1681</v>
      </c>
      <c r="N430" s="72" t="s">
        <v>1682</v>
      </c>
      <c r="O430" s="83" t="s">
        <v>1683</v>
      </c>
      <c r="P430" s="73"/>
    </row>
    <row r="431" spans="1:16" s="58" customFormat="1" ht="51" customHeight="1" x14ac:dyDescent="0.25">
      <c r="A431" s="54">
        <v>5</v>
      </c>
      <c r="B431" s="55" t="s">
        <v>1864</v>
      </c>
      <c r="C431" s="54" t="s">
        <v>224</v>
      </c>
      <c r="D431" s="54" t="s">
        <v>62</v>
      </c>
      <c r="E431" s="55" t="s">
        <v>1262</v>
      </c>
      <c r="F431" s="56">
        <v>46129</v>
      </c>
      <c r="G431" s="18">
        <v>293.00799999999998</v>
      </c>
      <c r="H431" s="54" t="s">
        <v>6</v>
      </c>
      <c r="I431" s="54" t="s">
        <v>426</v>
      </c>
      <c r="J431" s="54">
        <v>44838860</v>
      </c>
      <c r="K431" s="54" t="s">
        <v>278</v>
      </c>
      <c r="L431" s="54">
        <v>3260</v>
      </c>
      <c r="M431" s="54">
        <v>89.88</v>
      </c>
      <c r="N431" s="72" t="s">
        <v>846</v>
      </c>
      <c r="O431" s="72" t="s">
        <v>1865</v>
      </c>
      <c r="P431" s="73"/>
    </row>
    <row r="432" spans="1:16" x14ac:dyDescent="0.25">
      <c r="A432" s="49"/>
      <c r="B432" s="50" t="s">
        <v>21</v>
      </c>
      <c r="C432" s="51"/>
      <c r="D432" s="51"/>
      <c r="E432" s="52"/>
      <c r="F432" s="49"/>
      <c r="G432" s="57"/>
      <c r="H432" s="49"/>
      <c r="I432" s="49"/>
      <c r="J432" s="49"/>
      <c r="K432" s="49"/>
      <c r="L432" s="49"/>
      <c r="M432" s="63"/>
      <c r="N432" s="52"/>
      <c r="O432" s="80"/>
      <c r="P432" s="52"/>
    </row>
    <row r="433" spans="1:16" ht="51" customHeight="1" x14ac:dyDescent="0.25">
      <c r="A433" s="54">
        <v>1</v>
      </c>
      <c r="B433" s="55" t="s">
        <v>723</v>
      </c>
      <c r="C433" s="54" t="s">
        <v>83</v>
      </c>
      <c r="D433" s="54" t="s">
        <v>63</v>
      </c>
      <c r="E433" s="55" t="s">
        <v>724</v>
      </c>
      <c r="F433" s="56">
        <v>46034</v>
      </c>
      <c r="G433" s="18">
        <v>516.9</v>
      </c>
      <c r="H433" s="54" t="s">
        <v>6</v>
      </c>
      <c r="I433" s="54" t="s">
        <v>725</v>
      </c>
      <c r="J433" s="54">
        <v>3235916097</v>
      </c>
      <c r="K433" s="54" t="s">
        <v>63</v>
      </c>
      <c r="L433" s="54">
        <v>6</v>
      </c>
      <c r="M433" s="54"/>
      <c r="N433" s="72" t="s">
        <v>726</v>
      </c>
      <c r="O433" s="83" t="str">
        <f>'[1]07012026'!$O$9</f>
        <v>https://prozorro.gov.ua/uk/tender/UA-2026-01-12-001306-a#purchase_information</v>
      </c>
      <c r="P433" s="72"/>
    </row>
    <row r="434" spans="1:16" s="58" customFormat="1" ht="69.599999999999994" customHeight="1" x14ac:dyDescent="0.25">
      <c r="A434" s="54">
        <v>2</v>
      </c>
      <c r="B434" s="55" t="s">
        <v>1037</v>
      </c>
      <c r="C434" s="54" t="s">
        <v>74</v>
      </c>
      <c r="D434" s="54" t="s">
        <v>484</v>
      </c>
      <c r="E434" s="55" t="s">
        <v>1038</v>
      </c>
      <c r="F434" s="56">
        <v>46062</v>
      </c>
      <c r="G434" s="18">
        <v>1405</v>
      </c>
      <c r="H434" s="54" t="s">
        <v>6</v>
      </c>
      <c r="I434" s="54" t="s">
        <v>1041</v>
      </c>
      <c r="J434" s="54">
        <v>31660495</v>
      </c>
      <c r="K434" s="54" t="s">
        <v>484</v>
      </c>
      <c r="L434" s="54">
        <v>1</v>
      </c>
      <c r="M434" s="67">
        <v>1405</v>
      </c>
      <c r="N434" s="72" t="s">
        <v>1039</v>
      </c>
      <c r="O434" s="83" t="s">
        <v>1040</v>
      </c>
      <c r="P434" s="72"/>
    </row>
    <row r="435" spans="1:16" s="58" customFormat="1" ht="37.15" customHeight="1" x14ac:dyDescent="0.25">
      <c r="A435" s="54">
        <v>3</v>
      </c>
      <c r="B435" s="55" t="s">
        <v>1035</v>
      </c>
      <c r="C435" s="54" t="s">
        <v>224</v>
      </c>
      <c r="D435" s="54" t="s">
        <v>62</v>
      </c>
      <c r="E435" s="55" t="s">
        <v>764</v>
      </c>
      <c r="F435" s="56">
        <v>46064</v>
      </c>
      <c r="G435" s="18">
        <v>600</v>
      </c>
      <c r="H435" s="54" t="s">
        <v>6</v>
      </c>
      <c r="I435" s="54" t="s">
        <v>767</v>
      </c>
      <c r="J435" s="54">
        <v>43699122</v>
      </c>
      <c r="K435" s="54" t="s">
        <v>278</v>
      </c>
      <c r="L435" s="54">
        <v>10000</v>
      </c>
      <c r="M435" s="67">
        <v>60</v>
      </c>
      <c r="N435" s="72" t="s">
        <v>846</v>
      </c>
      <c r="O435" s="83" t="s">
        <v>1036</v>
      </c>
      <c r="P435" s="73" t="s">
        <v>175</v>
      </c>
    </row>
    <row r="436" spans="1:16" s="58" customFormat="1" ht="33" customHeight="1" x14ac:dyDescent="0.25">
      <c r="A436" s="54">
        <v>4</v>
      </c>
      <c r="B436" s="55" t="s">
        <v>1035</v>
      </c>
      <c r="C436" s="54" t="s">
        <v>78</v>
      </c>
      <c r="D436" s="54" t="s">
        <v>63</v>
      </c>
      <c r="E436" s="55" t="s">
        <v>1750</v>
      </c>
      <c r="F436" s="56">
        <v>46120</v>
      </c>
      <c r="G436" s="18">
        <v>361.77100000000002</v>
      </c>
      <c r="H436" s="54" t="s">
        <v>6</v>
      </c>
      <c r="I436" s="94" t="s">
        <v>1918</v>
      </c>
      <c r="J436" s="94">
        <v>31660495</v>
      </c>
      <c r="K436" s="54" t="s">
        <v>63</v>
      </c>
      <c r="L436" s="54">
        <v>1</v>
      </c>
      <c r="M436" s="67">
        <v>398.5</v>
      </c>
      <c r="N436" s="72" t="s">
        <v>1751</v>
      </c>
      <c r="O436" s="72" t="s">
        <v>1752</v>
      </c>
      <c r="P436" s="73"/>
    </row>
    <row r="437" spans="1:16" s="58" customFormat="1" ht="34.15" customHeight="1" x14ac:dyDescent="0.25">
      <c r="A437" s="54">
        <v>5</v>
      </c>
      <c r="B437" s="55" t="s">
        <v>1035</v>
      </c>
      <c r="C437" s="54" t="s">
        <v>224</v>
      </c>
      <c r="D437" s="54" t="s">
        <v>62</v>
      </c>
      <c r="E437" s="55" t="s">
        <v>764</v>
      </c>
      <c r="F437" s="56">
        <v>46133</v>
      </c>
      <c r="G437" s="18">
        <v>481.9</v>
      </c>
      <c r="H437" s="54" t="s">
        <v>6</v>
      </c>
      <c r="I437" s="94" t="s">
        <v>767</v>
      </c>
      <c r="J437" s="94">
        <v>43699122</v>
      </c>
      <c r="K437" s="54" t="s">
        <v>278</v>
      </c>
      <c r="L437" s="54">
        <v>5320</v>
      </c>
      <c r="M437" s="67">
        <v>90.6</v>
      </c>
      <c r="N437" s="72" t="s">
        <v>846</v>
      </c>
      <c r="O437" s="72" t="s">
        <v>1866</v>
      </c>
      <c r="P437" s="73" t="s">
        <v>175</v>
      </c>
    </row>
    <row r="438" spans="1:16" s="58" customFormat="1" ht="34.15" customHeight="1" x14ac:dyDescent="0.25">
      <c r="A438" s="54">
        <v>6</v>
      </c>
      <c r="B438" s="55" t="s">
        <v>1035</v>
      </c>
      <c r="C438" s="54" t="s">
        <v>224</v>
      </c>
      <c r="D438" s="54" t="s">
        <v>62</v>
      </c>
      <c r="E438" s="55" t="s">
        <v>764</v>
      </c>
      <c r="F438" s="56">
        <v>46212</v>
      </c>
      <c r="G438" s="18">
        <v>204.8</v>
      </c>
      <c r="H438" s="54" t="s">
        <v>6</v>
      </c>
      <c r="I438" s="54"/>
      <c r="J438" s="54"/>
      <c r="K438" s="54" t="s">
        <v>278</v>
      </c>
      <c r="L438" s="54">
        <v>3000</v>
      </c>
      <c r="M438" s="67">
        <v>68.25</v>
      </c>
      <c r="N438" s="72" t="s">
        <v>1307</v>
      </c>
      <c r="O438" s="72" t="s">
        <v>2578</v>
      </c>
      <c r="P438" s="73"/>
    </row>
    <row r="439" spans="1:16" s="58" customFormat="1" ht="34.15" customHeight="1" x14ac:dyDescent="0.25">
      <c r="A439" s="54">
        <v>7</v>
      </c>
      <c r="B439" s="55" t="s">
        <v>1035</v>
      </c>
      <c r="C439" s="54" t="s">
        <v>224</v>
      </c>
      <c r="D439" s="54" t="s">
        <v>62</v>
      </c>
      <c r="E439" s="55" t="s">
        <v>764</v>
      </c>
      <c r="F439" s="56">
        <v>46212</v>
      </c>
      <c r="G439" s="18">
        <v>204.8</v>
      </c>
      <c r="H439" s="54" t="s">
        <v>6</v>
      </c>
      <c r="I439" s="54"/>
      <c r="J439" s="54"/>
      <c r="K439" s="54" t="s">
        <v>278</v>
      </c>
      <c r="L439" s="54">
        <v>3000</v>
      </c>
      <c r="M439" s="67">
        <v>68.25</v>
      </c>
      <c r="N439" s="72" t="s">
        <v>1307</v>
      </c>
      <c r="O439" s="72" t="s">
        <v>2579</v>
      </c>
      <c r="P439" s="73" t="s">
        <v>175</v>
      </c>
    </row>
    <row r="440" spans="1:16" s="58" customFormat="1" ht="35.450000000000003" customHeight="1" x14ac:dyDescent="0.25">
      <c r="A440" s="54">
        <v>8</v>
      </c>
      <c r="B440" s="55" t="s">
        <v>1306</v>
      </c>
      <c r="C440" s="54" t="s">
        <v>224</v>
      </c>
      <c r="D440" s="54" t="s">
        <v>62</v>
      </c>
      <c r="E440" s="55" t="s">
        <v>764</v>
      </c>
      <c r="F440" s="56">
        <v>46085</v>
      </c>
      <c r="G440" s="18">
        <v>270</v>
      </c>
      <c r="H440" s="54" t="s">
        <v>6</v>
      </c>
      <c r="I440" s="54" t="s">
        <v>767</v>
      </c>
      <c r="J440" s="54">
        <v>43699122</v>
      </c>
      <c r="K440" s="54" t="s">
        <v>278</v>
      </c>
      <c r="L440" s="54">
        <v>3103</v>
      </c>
      <c r="M440" s="67">
        <v>87.01</v>
      </c>
      <c r="N440" s="72" t="s">
        <v>1307</v>
      </c>
      <c r="O440" s="83" t="s">
        <v>1464</v>
      </c>
      <c r="P440" s="73"/>
    </row>
    <row r="441" spans="1:16" s="58" customFormat="1" ht="35.450000000000003" customHeight="1" x14ac:dyDescent="0.25">
      <c r="A441" s="54">
        <v>9</v>
      </c>
      <c r="B441" s="55" t="s">
        <v>1412</v>
      </c>
      <c r="C441" s="54" t="s">
        <v>83</v>
      </c>
      <c r="D441" s="54" t="s">
        <v>62</v>
      </c>
      <c r="E441" s="55" t="s">
        <v>1413</v>
      </c>
      <c r="F441" s="56">
        <v>46094</v>
      </c>
      <c r="G441" s="18">
        <v>285</v>
      </c>
      <c r="H441" s="54" t="s">
        <v>6</v>
      </c>
      <c r="I441" s="54" t="s">
        <v>1463</v>
      </c>
      <c r="J441" s="54">
        <v>45504596</v>
      </c>
      <c r="K441" s="54" t="s">
        <v>429</v>
      </c>
      <c r="L441" s="54">
        <v>10</v>
      </c>
      <c r="M441" s="67">
        <v>28500</v>
      </c>
      <c r="N441" s="72" t="s">
        <v>1414</v>
      </c>
      <c r="O441" s="83" t="s">
        <v>1415</v>
      </c>
      <c r="P441" s="73" t="s">
        <v>175</v>
      </c>
    </row>
    <row r="442" spans="1:16" s="58" customFormat="1" ht="35.450000000000003" customHeight="1" x14ac:dyDescent="0.25">
      <c r="A442" s="54">
        <v>10</v>
      </c>
      <c r="B442" s="55" t="s">
        <v>2034</v>
      </c>
      <c r="C442" s="54" t="s">
        <v>224</v>
      </c>
      <c r="D442" s="54" t="s">
        <v>62</v>
      </c>
      <c r="E442" s="55" t="s">
        <v>764</v>
      </c>
      <c r="F442" s="56">
        <v>46148</v>
      </c>
      <c r="G442" s="18">
        <v>217.4</v>
      </c>
      <c r="H442" s="54" t="s">
        <v>6</v>
      </c>
      <c r="I442" s="54" t="s">
        <v>767</v>
      </c>
      <c r="J442" s="54">
        <v>43699122</v>
      </c>
      <c r="K442" s="54" t="s">
        <v>278</v>
      </c>
      <c r="L442" s="54">
        <v>2400</v>
      </c>
      <c r="M442" s="67">
        <v>90.6</v>
      </c>
      <c r="N442" s="72" t="s">
        <v>846</v>
      </c>
      <c r="O442" s="72" t="s">
        <v>2035</v>
      </c>
      <c r="P442" s="73"/>
    </row>
    <row r="443" spans="1:16" s="58" customFormat="1" ht="35.450000000000003" customHeight="1" x14ac:dyDescent="0.25">
      <c r="A443" s="54">
        <v>11</v>
      </c>
      <c r="B443" s="55" t="s">
        <v>1035</v>
      </c>
      <c r="C443" s="54" t="s">
        <v>80</v>
      </c>
      <c r="D443" s="54" t="s">
        <v>63</v>
      </c>
      <c r="E443" s="55" t="s">
        <v>1620</v>
      </c>
      <c r="F443" s="56">
        <v>46154</v>
      </c>
      <c r="G443" s="18">
        <v>398.3</v>
      </c>
      <c r="H443" s="54" t="s">
        <v>6</v>
      </c>
      <c r="I443" s="54" t="s">
        <v>2036</v>
      </c>
      <c r="J443" s="54">
        <v>43335257</v>
      </c>
      <c r="K443" s="54" t="s">
        <v>63</v>
      </c>
      <c r="L443" s="54">
        <v>1</v>
      </c>
      <c r="M443" s="67">
        <v>398.3</v>
      </c>
      <c r="N443" s="72" t="s">
        <v>2037</v>
      </c>
      <c r="O443" s="72" t="s">
        <v>2038</v>
      </c>
      <c r="P443" s="73"/>
    </row>
    <row r="444" spans="1:16" s="58" customFormat="1" ht="31.5" x14ac:dyDescent="0.25">
      <c r="A444" s="54">
        <v>12</v>
      </c>
      <c r="B444" s="55" t="s">
        <v>2094</v>
      </c>
      <c r="C444" s="54" t="s">
        <v>224</v>
      </c>
      <c r="D444" s="54" t="s">
        <v>62</v>
      </c>
      <c r="E444" s="55" t="s">
        <v>411</v>
      </c>
      <c r="F444" s="56">
        <v>46156</v>
      </c>
      <c r="G444" s="18">
        <v>308.64999999999998</v>
      </c>
      <c r="H444" s="54" t="s">
        <v>6</v>
      </c>
      <c r="I444" s="54" t="s">
        <v>2096</v>
      </c>
      <c r="J444" s="54">
        <v>44763104</v>
      </c>
      <c r="K444" s="54" t="s">
        <v>278</v>
      </c>
      <c r="L444" s="54" t="s">
        <v>2039</v>
      </c>
      <c r="M444" s="67" t="s">
        <v>2040</v>
      </c>
      <c r="N444" s="72" t="s">
        <v>2098</v>
      </c>
      <c r="O444" s="72" t="s">
        <v>2095</v>
      </c>
      <c r="P444" s="73"/>
    </row>
    <row r="445" spans="1:16" s="58" customFormat="1" ht="31.5" x14ac:dyDescent="0.25">
      <c r="A445" s="54">
        <v>13</v>
      </c>
      <c r="B445" s="55" t="s">
        <v>1306</v>
      </c>
      <c r="C445" s="54" t="s">
        <v>224</v>
      </c>
      <c r="D445" s="54" t="s">
        <v>62</v>
      </c>
      <c r="E445" s="55" t="s">
        <v>764</v>
      </c>
      <c r="F445" s="56">
        <v>46156</v>
      </c>
      <c r="G445" s="18">
        <v>229.5</v>
      </c>
      <c r="H445" s="54" t="s">
        <v>6</v>
      </c>
      <c r="I445" s="54" t="s">
        <v>2096</v>
      </c>
      <c r="J445" s="54">
        <v>44763104</v>
      </c>
      <c r="K445" s="54" t="s">
        <v>278</v>
      </c>
      <c r="L445" s="54">
        <v>2550</v>
      </c>
      <c r="M445" s="67"/>
      <c r="N445" s="72" t="s">
        <v>1307</v>
      </c>
      <c r="O445" s="72" t="s">
        <v>2097</v>
      </c>
      <c r="P445" s="73"/>
    </row>
    <row r="446" spans="1:16" s="58" customFormat="1" ht="49.15" customHeight="1" x14ac:dyDescent="0.25">
      <c r="A446" s="54">
        <v>14</v>
      </c>
      <c r="B446" s="55" t="s">
        <v>2242</v>
      </c>
      <c r="C446" s="54" t="s">
        <v>224</v>
      </c>
      <c r="D446" s="54" t="s">
        <v>62</v>
      </c>
      <c r="E446" s="55" t="s">
        <v>764</v>
      </c>
      <c r="F446" s="56">
        <v>46171</v>
      </c>
      <c r="G446" s="18">
        <v>277.86</v>
      </c>
      <c r="H446" s="54" t="s">
        <v>6</v>
      </c>
      <c r="I446" s="54" t="s">
        <v>767</v>
      </c>
      <c r="J446" s="54">
        <v>43699122</v>
      </c>
      <c r="K446" s="54" t="s">
        <v>278</v>
      </c>
      <c r="L446" s="54" t="s">
        <v>2245</v>
      </c>
      <c r="M446" s="54" t="s">
        <v>2327</v>
      </c>
      <c r="N446" s="72" t="s">
        <v>2244</v>
      </c>
      <c r="O446" s="72" t="s">
        <v>2243</v>
      </c>
      <c r="P446" s="73"/>
    </row>
    <row r="447" spans="1:16" x14ac:dyDescent="0.25">
      <c r="A447" s="49"/>
      <c r="B447" s="50" t="s">
        <v>8</v>
      </c>
      <c r="C447" s="51"/>
      <c r="D447" s="51"/>
      <c r="E447" s="52"/>
      <c r="F447" s="49"/>
      <c r="G447" s="57"/>
      <c r="H447" s="49"/>
      <c r="I447" s="49"/>
      <c r="J447" s="49"/>
      <c r="K447" s="49"/>
      <c r="L447" s="49"/>
      <c r="M447" s="63"/>
      <c r="N447" s="52"/>
      <c r="O447" s="80"/>
      <c r="P447" s="52"/>
    </row>
    <row r="448" spans="1:16" s="58" customFormat="1" ht="56.45" customHeight="1" x14ac:dyDescent="0.25">
      <c r="A448" s="54">
        <v>1</v>
      </c>
      <c r="B448" s="55" t="s">
        <v>95</v>
      </c>
      <c r="C448" s="54" t="s">
        <v>73</v>
      </c>
      <c r="D448" s="54" t="s">
        <v>63</v>
      </c>
      <c r="E448" s="55" t="s">
        <v>115</v>
      </c>
      <c r="F448" s="56">
        <v>46027</v>
      </c>
      <c r="G448" s="18">
        <v>1000</v>
      </c>
      <c r="H448" s="54" t="s">
        <v>6</v>
      </c>
      <c r="I448" s="54" t="s">
        <v>729</v>
      </c>
      <c r="J448" s="54" t="s">
        <v>727</v>
      </c>
      <c r="K448" s="54"/>
      <c r="L448" s="54"/>
      <c r="M448" s="54"/>
      <c r="N448" s="72" t="s">
        <v>116</v>
      </c>
      <c r="O448" s="83" t="s">
        <v>117</v>
      </c>
      <c r="P448" s="61"/>
    </row>
    <row r="449" spans="1:16" s="58" customFormat="1" ht="49.15" customHeight="1" x14ac:dyDescent="0.25">
      <c r="A449" s="54">
        <v>2</v>
      </c>
      <c r="B449" s="55" t="s">
        <v>387</v>
      </c>
      <c r="C449" s="54" t="s">
        <v>224</v>
      </c>
      <c r="D449" s="54" t="s">
        <v>62</v>
      </c>
      <c r="E449" s="55" t="s">
        <v>388</v>
      </c>
      <c r="F449" s="56">
        <v>46036</v>
      </c>
      <c r="G449" s="18">
        <v>840.6</v>
      </c>
      <c r="H449" s="54" t="s">
        <v>391</v>
      </c>
      <c r="I449" s="54" t="s">
        <v>730</v>
      </c>
      <c r="J449" s="54" t="s">
        <v>728</v>
      </c>
      <c r="K449" s="54" t="s">
        <v>278</v>
      </c>
      <c r="L449" s="54">
        <v>15000</v>
      </c>
      <c r="M449" s="72"/>
      <c r="N449" s="72" t="s">
        <v>389</v>
      </c>
      <c r="O449" s="83" t="s">
        <v>390</v>
      </c>
      <c r="P449" s="61"/>
    </row>
    <row r="450" spans="1:16" s="58" customFormat="1" ht="110.25" x14ac:dyDescent="0.25">
      <c r="A450" s="54">
        <v>3</v>
      </c>
      <c r="B450" s="55" t="s">
        <v>568</v>
      </c>
      <c r="C450" s="54" t="s">
        <v>72</v>
      </c>
      <c r="D450" s="54" t="s">
        <v>63</v>
      </c>
      <c r="E450" s="55" t="s">
        <v>572</v>
      </c>
      <c r="F450" s="56">
        <v>46043</v>
      </c>
      <c r="G450" s="18">
        <v>1405</v>
      </c>
      <c r="H450" s="54" t="s">
        <v>6</v>
      </c>
      <c r="I450" s="54" t="s">
        <v>571</v>
      </c>
      <c r="J450" s="54" t="s">
        <v>569</v>
      </c>
      <c r="K450" s="54" t="s">
        <v>190</v>
      </c>
      <c r="L450" s="54">
        <v>384.01780000000002</v>
      </c>
      <c r="M450" s="67">
        <v>3658.69</v>
      </c>
      <c r="N450" s="72" t="s">
        <v>326</v>
      </c>
      <c r="O450" s="83" t="s">
        <v>570</v>
      </c>
      <c r="P450" s="61"/>
    </row>
    <row r="451" spans="1:16" s="58" customFormat="1" ht="110.25" x14ac:dyDescent="0.25">
      <c r="A451" s="54">
        <v>4</v>
      </c>
      <c r="B451" s="55" t="s">
        <v>95</v>
      </c>
      <c r="C451" s="54" t="s">
        <v>72</v>
      </c>
      <c r="D451" s="54" t="s">
        <v>63</v>
      </c>
      <c r="E451" s="55" t="s">
        <v>768</v>
      </c>
      <c r="F451" s="56">
        <v>46049</v>
      </c>
      <c r="G451" s="18">
        <v>439.04300000000001</v>
      </c>
      <c r="H451" s="54" t="s">
        <v>6</v>
      </c>
      <c r="I451" s="54" t="s">
        <v>571</v>
      </c>
      <c r="J451" s="54" t="s">
        <v>569</v>
      </c>
      <c r="K451" s="54" t="s">
        <v>190</v>
      </c>
      <c r="L451" s="54">
        <v>119.99</v>
      </c>
      <c r="M451" s="67">
        <v>3658.69</v>
      </c>
      <c r="N451" s="72" t="s">
        <v>326</v>
      </c>
      <c r="O451" s="83" t="s">
        <v>769</v>
      </c>
      <c r="P451" s="61"/>
    </row>
    <row r="452" spans="1:16" s="58" customFormat="1" ht="38.450000000000003" customHeight="1" x14ac:dyDescent="0.25">
      <c r="A452" s="54">
        <v>5</v>
      </c>
      <c r="B452" s="55" t="s">
        <v>95</v>
      </c>
      <c r="C452" s="54" t="s">
        <v>65</v>
      </c>
      <c r="D452" s="54" t="s">
        <v>63</v>
      </c>
      <c r="E452" s="55" t="s">
        <v>463</v>
      </c>
      <c r="F452" s="56">
        <v>46056</v>
      </c>
      <c r="G452" s="18">
        <v>293.72800000000001</v>
      </c>
      <c r="H452" s="54" t="s">
        <v>6</v>
      </c>
      <c r="I452" s="54" t="s">
        <v>77</v>
      </c>
      <c r="J452" s="54" t="s">
        <v>687</v>
      </c>
      <c r="K452" s="54" t="s">
        <v>92</v>
      </c>
      <c r="L452" s="54">
        <v>70000</v>
      </c>
      <c r="M452" s="67">
        <v>4.1959999999999997</v>
      </c>
      <c r="N452" s="72" t="s">
        <v>118</v>
      </c>
      <c r="O452" s="83" t="s">
        <v>770</v>
      </c>
      <c r="P452" s="61"/>
    </row>
    <row r="453" spans="1:16" s="58" customFormat="1" ht="33" customHeight="1" x14ac:dyDescent="0.25">
      <c r="A453" s="54">
        <v>6</v>
      </c>
      <c r="B453" s="55" t="s">
        <v>992</v>
      </c>
      <c r="C453" s="54" t="s">
        <v>224</v>
      </c>
      <c r="D453" s="54" t="s">
        <v>62</v>
      </c>
      <c r="E453" s="55" t="s">
        <v>744</v>
      </c>
      <c r="F453" s="56">
        <v>46056</v>
      </c>
      <c r="G453" s="18">
        <v>434.4</v>
      </c>
      <c r="H453" s="54" t="s">
        <v>6</v>
      </c>
      <c r="I453" s="54" t="s">
        <v>993</v>
      </c>
      <c r="J453" s="54" t="s">
        <v>994</v>
      </c>
      <c r="K453" s="54" t="s">
        <v>278</v>
      </c>
      <c r="L453" s="54">
        <v>7000</v>
      </c>
      <c r="M453" s="67">
        <v>62</v>
      </c>
      <c r="N453" s="72" t="s">
        <v>995</v>
      </c>
      <c r="O453" s="83" t="s">
        <v>996</v>
      </c>
      <c r="P453" s="61"/>
    </row>
    <row r="454" spans="1:16" s="58" customFormat="1" ht="33" customHeight="1" x14ac:dyDescent="0.25">
      <c r="A454" s="54">
        <v>7</v>
      </c>
      <c r="B454" s="55" t="s">
        <v>1465</v>
      </c>
      <c r="C454" s="54" t="s">
        <v>65</v>
      </c>
      <c r="D454" s="54" t="s">
        <v>62</v>
      </c>
      <c r="E454" s="55" t="s">
        <v>1466</v>
      </c>
      <c r="F454" s="56">
        <v>46090</v>
      </c>
      <c r="G454" s="18">
        <v>1745.4870000000001</v>
      </c>
      <c r="H454" s="54" t="s">
        <v>6</v>
      </c>
      <c r="I454" s="54" t="s">
        <v>1467</v>
      </c>
      <c r="J454" s="54" t="s">
        <v>1468</v>
      </c>
      <c r="K454" s="54" t="s">
        <v>247</v>
      </c>
      <c r="L454" s="54">
        <v>114300</v>
      </c>
      <c r="M454" s="67">
        <v>15.27</v>
      </c>
      <c r="N454" s="72" t="s">
        <v>1469</v>
      </c>
      <c r="O454" s="83" t="s">
        <v>1470</v>
      </c>
      <c r="P454" s="61"/>
    </row>
    <row r="455" spans="1:16" s="58" customFormat="1" ht="33" customHeight="1" x14ac:dyDescent="0.25">
      <c r="A455" s="54">
        <v>8</v>
      </c>
      <c r="B455" s="55" t="s">
        <v>1465</v>
      </c>
      <c r="C455" s="54" t="s">
        <v>65</v>
      </c>
      <c r="D455" s="54" t="s">
        <v>62</v>
      </c>
      <c r="E455" s="55" t="s">
        <v>1466</v>
      </c>
      <c r="F455" s="56">
        <v>46112</v>
      </c>
      <c r="G455" s="18">
        <v>1558.72</v>
      </c>
      <c r="H455" s="54" t="s">
        <v>6</v>
      </c>
      <c r="I455" s="54" t="s">
        <v>403</v>
      </c>
      <c r="J455" s="54" t="s">
        <v>1753</v>
      </c>
      <c r="K455" s="54" t="s">
        <v>247</v>
      </c>
      <c r="L455" s="54">
        <v>114300</v>
      </c>
      <c r="M455" s="67">
        <v>15.47</v>
      </c>
      <c r="N455" s="72" t="s">
        <v>1469</v>
      </c>
      <c r="O455" s="83" t="s">
        <v>1687</v>
      </c>
      <c r="P455" s="61"/>
    </row>
    <row r="456" spans="1:16" s="58" customFormat="1" ht="35.450000000000003" customHeight="1" x14ac:dyDescent="0.25">
      <c r="A456" s="54">
        <v>9</v>
      </c>
      <c r="B456" s="55" t="s">
        <v>1465</v>
      </c>
      <c r="C456" s="54" t="s">
        <v>224</v>
      </c>
      <c r="D456" s="54" t="s">
        <v>62</v>
      </c>
      <c r="E456" s="55" t="s">
        <v>1262</v>
      </c>
      <c r="F456" s="56">
        <v>46107</v>
      </c>
      <c r="G456" s="18">
        <v>228</v>
      </c>
      <c r="H456" s="54" t="s">
        <v>6</v>
      </c>
      <c r="I456" s="54" t="s">
        <v>767</v>
      </c>
      <c r="J456" s="54" t="s">
        <v>1542</v>
      </c>
      <c r="K456" s="54" t="s">
        <v>278</v>
      </c>
      <c r="L456" s="54">
        <v>3000</v>
      </c>
      <c r="M456" s="67">
        <v>76</v>
      </c>
      <c r="N456" s="72" t="s">
        <v>1541</v>
      </c>
      <c r="O456" s="83" t="s">
        <v>1543</v>
      </c>
      <c r="P456" s="61"/>
    </row>
    <row r="457" spans="1:16" x14ac:dyDescent="0.25">
      <c r="A457" s="49"/>
      <c r="B457" s="50" t="s">
        <v>35</v>
      </c>
      <c r="C457" s="51"/>
      <c r="D457" s="51"/>
      <c r="E457" s="52"/>
      <c r="F457" s="49"/>
      <c r="G457" s="57"/>
      <c r="H457" s="49"/>
      <c r="I457" s="49"/>
      <c r="J457" s="49"/>
      <c r="K457" s="49"/>
      <c r="L457" s="49"/>
      <c r="M457" s="63"/>
      <c r="N457" s="52"/>
      <c r="O457" s="80"/>
      <c r="P457" s="52"/>
    </row>
    <row r="458" spans="1:16" s="58" customFormat="1" ht="52.15" customHeight="1" x14ac:dyDescent="0.25">
      <c r="A458" s="54">
        <v>1</v>
      </c>
      <c r="B458" s="55" t="s">
        <v>256</v>
      </c>
      <c r="C458" s="54" t="s">
        <v>65</v>
      </c>
      <c r="D458" s="54" t="s">
        <v>62</v>
      </c>
      <c r="E458" s="55" t="s">
        <v>216</v>
      </c>
      <c r="F458" s="56">
        <v>46033</v>
      </c>
      <c r="G458" s="18">
        <v>1721.873</v>
      </c>
      <c r="H458" s="54" t="s">
        <v>6</v>
      </c>
      <c r="I458" s="54" t="s">
        <v>573</v>
      </c>
      <c r="J458" s="54">
        <v>45179093</v>
      </c>
      <c r="K458" s="54" t="s">
        <v>92</v>
      </c>
      <c r="L458" s="54">
        <v>152380</v>
      </c>
      <c r="M458" s="67">
        <v>11.298999999999999</v>
      </c>
      <c r="N458" s="72" t="s">
        <v>574</v>
      </c>
      <c r="O458" s="83" t="s">
        <v>257</v>
      </c>
      <c r="P458" s="72"/>
    </row>
    <row r="459" spans="1:16" s="58" customFormat="1" ht="64.900000000000006" customHeight="1" x14ac:dyDescent="0.25">
      <c r="A459" s="54">
        <v>2</v>
      </c>
      <c r="B459" s="55" t="s">
        <v>392</v>
      </c>
      <c r="C459" s="54" t="s">
        <v>72</v>
      </c>
      <c r="D459" s="54" t="s">
        <v>63</v>
      </c>
      <c r="E459" s="55" t="s">
        <v>212</v>
      </c>
      <c r="F459" s="56">
        <v>46042</v>
      </c>
      <c r="G459" s="18">
        <v>1780.414</v>
      </c>
      <c r="H459" s="54" t="s">
        <v>6</v>
      </c>
      <c r="I459" s="54" t="s">
        <v>397</v>
      </c>
      <c r="J459" s="54">
        <v>40507613</v>
      </c>
      <c r="K459" s="54" t="s">
        <v>190</v>
      </c>
      <c r="L459" s="54">
        <v>265.77199999999999</v>
      </c>
      <c r="M459" s="67">
        <v>6.6989999999999998</v>
      </c>
      <c r="N459" s="72" t="s">
        <v>393</v>
      </c>
      <c r="O459" s="83" t="s">
        <v>394</v>
      </c>
      <c r="P459" s="72"/>
    </row>
    <row r="460" spans="1:16" s="58" customFormat="1" ht="47.25" x14ac:dyDescent="0.25">
      <c r="A460" s="54">
        <v>3</v>
      </c>
      <c r="B460" s="55" t="s">
        <v>256</v>
      </c>
      <c r="C460" s="54" t="s">
        <v>72</v>
      </c>
      <c r="D460" s="54" t="s">
        <v>63</v>
      </c>
      <c r="E460" s="55" t="s">
        <v>212</v>
      </c>
      <c r="F460" s="56">
        <v>46044</v>
      </c>
      <c r="G460" s="18">
        <v>835.71799999999996</v>
      </c>
      <c r="H460" s="54" t="s">
        <v>6</v>
      </c>
      <c r="I460" s="54" t="s">
        <v>397</v>
      </c>
      <c r="J460" s="54">
        <v>40507613</v>
      </c>
      <c r="K460" s="54" t="s">
        <v>190</v>
      </c>
      <c r="L460" s="54">
        <v>124.752</v>
      </c>
      <c r="M460" s="67">
        <v>6.6989999999999998</v>
      </c>
      <c r="N460" s="72" t="s">
        <v>395</v>
      </c>
      <c r="O460" s="83" t="s">
        <v>396</v>
      </c>
      <c r="P460" s="72"/>
    </row>
    <row r="461" spans="1:16" s="58" customFormat="1" ht="47.25" x14ac:dyDescent="0.25">
      <c r="A461" s="54">
        <v>4</v>
      </c>
      <c r="B461" s="55" t="s">
        <v>256</v>
      </c>
      <c r="C461" s="54" t="s">
        <v>65</v>
      </c>
      <c r="D461" s="54" t="s">
        <v>62</v>
      </c>
      <c r="E461" s="55" t="s">
        <v>216</v>
      </c>
      <c r="F461" s="56">
        <v>46045</v>
      </c>
      <c r="G461" s="18">
        <v>236.999</v>
      </c>
      <c r="H461" s="54" t="s">
        <v>6</v>
      </c>
      <c r="I461" s="54" t="s">
        <v>336</v>
      </c>
      <c r="J461" s="54">
        <v>42086719</v>
      </c>
      <c r="K461" s="54" t="s">
        <v>92</v>
      </c>
      <c r="L461" s="54">
        <v>54861</v>
      </c>
      <c r="M461" s="67">
        <v>4.32</v>
      </c>
      <c r="N461" s="72" t="s">
        <v>575</v>
      </c>
      <c r="O461" s="83" t="s">
        <v>576</v>
      </c>
      <c r="P461" s="72"/>
    </row>
    <row r="462" spans="1:16" s="58" customFormat="1" ht="49.9" customHeight="1" x14ac:dyDescent="0.25">
      <c r="A462" s="54">
        <v>5</v>
      </c>
      <c r="B462" s="55" t="s">
        <v>256</v>
      </c>
      <c r="C462" s="54" t="s">
        <v>65</v>
      </c>
      <c r="D462" s="54" t="s">
        <v>62</v>
      </c>
      <c r="E462" s="55" t="s">
        <v>216</v>
      </c>
      <c r="F462" s="56">
        <v>46054</v>
      </c>
      <c r="G462" s="18">
        <v>719.99599999999998</v>
      </c>
      <c r="H462" s="54" t="s">
        <v>6</v>
      </c>
      <c r="I462" s="54" t="s">
        <v>336</v>
      </c>
      <c r="J462" s="54">
        <v>42086719</v>
      </c>
      <c r="K462" s="54" t="s">
        <v>92</v>
      </c>
      <c r="L462" s="54">
        <v>48388.508999999998</v>
      </c>
      <c r="M462" s="67">
        <v>14.879</v>
      </c>
      <c r="N462" s="72" t="s">
        <v>731</v>
      </c>
      <c r="O462" s="83" t="s">
        <v>732</v>
      </c>
      <c r="P462" s="72"/>
    </row>
    <row r="463" spans="1:16" s="58" customFormat="1" ht="49.9" customHeight="1" x14ac:dyDescent="0.25">
      <c r="A463" s="54">
        <v>6</v>
      </c>
      <c r="B463" s="55" t="s">
        <v>256</v>
      </c>
      <c r="C463" s="54" t="s">
        <v>500</v>
      </c>
      <c r="D463" s="54" t="s">
        <v>62</v>
      </c>
      <c r="E463" s="55" t="s">
        <v>903</v>
      </c>
      <c r="F463" s="56">
        <v>46065</v>
      </c>
      <c r="G463" s="18">
        <v>293.7</v>
      </c>
      <c r="H463" s="54" t="s">
        <v>6</v>
      </c>
      <c r="I463" s="54" t="s">
        <v>1134</v>
      </c>
      <c r="J463" s="54">
        <v>3333508175</v>
      </c>
      <c r="K463" s="54" t="s">
        <v>429</v>
      </c>
      <c r="L463" s="54">
        <v>110</v>
      </c>
      <c r="M463" s="54">
        <v>2.67</v>
      </c>
      <c r="N463" s="72" t="s">
        <v>904</v>
      </c>
      <c r="O463" s="83" t="s">
        <v>905</v>
      </c>
      <c r="P463" s="72"/>
    </row>
    <row r="464" spans="1:16" s="58" customFormat="1" ht="49.9" customHeight="1" x14ac:dyDescent="0.25">
      <c r="A464" s="54">
        <v>7</v>
      </c>
      <c r="B464" s="55" t="s">
        <v>1135</v>
      </c>
      <c r="C464" s="54" t="s">
        <v>838</v>
      </c>
      <c r="D464" s="54" t="s">
        <v>62</v>
      </c>
      <c r="E464" s="55" t="s">
        <v>1137</v>
      </c>
      <c r="F464" s="56">
        <v>46073</v>
      </c>
      <c r="G464" s="18">
        <v>2575</v>
      </c>
      <c r="H464" s="54" t="s">
        <v>6</v>
      </c>
      <c r="I464" s="54" t="s">
        <v>1138</v>
      </c>
      <c r="J464" s="54">
        <v>3288801386</v>
      </c>
      <c r="K464" s="54" t="s">
        <v>222</v>
      </c>
      <c r="L464" s="54" t="s">
        <v>1139</v>
      </c>
      <c r="M464" s="67">
        <v>5.15</v>
      </c>
      <c r="N464" s="72" t="s">
        <v>1140</v>
      </c>
      <c r="O464" s="83" t="s">
        <v>1141</v>
      </c>
      <c r="P464" s="73" t="s">
        <v>175</v>
      </c>
    </row>
    <row r="465" spans="1:16" s="58" customFormat="1" ht="49.15" customHeight="1" x14ac:dyDescent="0.25">
      <c r="A465" s="54">
        <v>8</v>
      </c>
      <c r="B465" s="55" t="s">
        <v>1135</v>
      </c>
      <c r="C465" s="54" t="s">
        <v>101</v>
      </c>
      <c r="D465" s="54" t="s">
        <v>62</v>
      </c>
      <c r="E465" s="55" t="s">
        <v>1143</v>
      </c>
      <c r="F465" s="56">
        <v>46077</v>
      </c>
      <c r="G465" s="18">
        <v>312.3</v>
      </c>
      <c r="H465" s="54" t="s">
        <v>6</v>
      </c>
      <c r="I465" s="54" t="s">
        <v>1147</v>
      </c>
      <c r="J465" s="54">
        <v>40283877</v>
      </c>
      <c r="K465" s="54" t="s">
        <v>168</v>
      </c>
      <c r="L465" s="54">
        <v>34.700000000000003</v>
      </c>
      <c r="M465" s="67">
        <v>9</v>
      </c>
      <c r="N465" s="72" t="s">
        <v>1142</v>
      </c>
      <c r="O465" s="83" t="s">
        <v>1144</v>
      </c>
      <c r="P465" s="72"/>
    </row>
    <row r="466" spans="1:16" s="58" customFormat="1" ht="47.25" x14ac:dyDescent="0.25">
      <c r="A466" s="54">
        <v>9</v>
      </c>
      <c r="B466" s="55" t="s">
        <v>1135</v>
      </c>
      <c r="C466" s="54" t="s">
        <v>72</v>
      </c>
      <c r="D466" s="54" t="s">
        <v>63</v>
      </c>
      <c r="E466" s="55" t="s">
        <v>212</v>
      </c>
      <c r="F466" s="56">
        <v>46077</v>
      </c>
      <c r="G466" s="18">
        <v>998.15300000000002</v>
      </c>
      <c r="H466" s="54" t="s">
        <v>6</v>
      </c>
      <c r="I466" s="54" t="s">
        <v>397</v>
      </c>
      <c r="J466" s="54">
        <v>40507613</v>
      </c>
      <c r="K466" s="54" t="s">
        <v>190</v>
      </c>
      <c r="L466" s="54">
        <v>149</v>
      </c>
      <c r="M466" s="67">
        <v>6.6989999999999998</v>
      </c>
      <c r="N466" s="72" t="s">
        <v>1145</v>
      </c>
      <c r="O466" s="83" t="s">
        <v>1146</v>
      </c>
      <c r="P466" s="72"/>
    </row>
    <row r="467" spans="1:16" s="58" customFormat="1" ht="50.45" customHeight="1" x14ac:dyDescent="0.25">
      <c r="A467" s="54">
        <v>10</v>
      </c>
      <c r="B467" s="55" t="s">
        <v>256</v>
      </c>
      <c r="C467" s="54" t="s">
        <v>224</v>
      </c>
      <c r="D467" s="54" t="s">
        <v>62</v>
      </c>
      <c r="E467" s="55" t="s">
        <v>596</v>
      </c>
      <c r="F467" s="56">
        <v>46105</v>
      </c>
      <c r="G467" s="18">
        <v>1019.58</v>
      </c>
      <c r="H467" s="54" t="s">
        <v>6</v>
      </c>
      <c r="I467" s="54" t="s">
        <v>1471</v>
      </c>
      <c r="J467" s="54">
        <v>43699122</v>
      </c>
      <c r="K467" s="54" t="s">
        <v>278</v>
      </c>
      <c r="L467" s="54" t="s">
        <v>1354</v>
      </c>
      <c r="M467" s="67">
        <v>84.96</v>
      </c>
      <c r="N467" s="72" t="s">
        <v>1473</v>
      </c>
      <c r="O467" s="83" t="s">
        <v>1472</v>
      </c>
      <c r="P467" s="72"/>
    </row>
    <row r="468" spans="1:16" s="58" customFormat="1" ht="47.25" x14ac:dyDescent="0.25">
      <c r="A468" s="54">
        <v>11</v>
      </c>
      <c r="B468" s="55" t="s">
        <v>1135</v>
      </c>
      <c r="C468" s="54" t="s">
        <v>224</v>
      </c>
      <c r="D468" s="54" t="s">
        <v>62</v>
      </c>
      <c r="E468" s="55" t="s">
        <v>596</v>
      </c>
      <c r="F468" s="56">
        <v>46112</v>
      </c>
      <c r="G468" s="18">
        <v>495.6</v>
      </c>
      <c r="H468" s="54" t="s">
        <v>6</v>
      </c>
      <c r="I468" s="54" t="s">
        <v>1471</v>
      </c>
      <c r="J468" s="54">
        <v>43699122</v>
      </c>
      <c r="K468" s="54" t="s">
        <v>278</v>
      </c>
      <c r="L468" s="54">
        <v>5900</v>
      </c>
      <c r="M468" s="67">
        <v>84</v>
      </c>
      <c r="N468" s="72" t="s">
        <v>1549</v>
      </c>
      <c r="O468" s="83" t="s">
        <v>1550</v>
      </c>
      <c r="P468" s="72"/>
    </row>
    <row r="469" spans="1:16" s="58" customFormat="1" ht="49.9" customHeight="1" x14ac:dyDescent="0.25">
      <c r="A469" s="54">
        <v>12</v>
      </c>
      <c r="B469" s="55" t="s">
        <v>1135</v>
      </c>
      <c r="C469" s="54" t="s">
        <v>224</v>
      </c>
      <c r="D469" s="54" t="s">
        <v>62</v>
      </c>
      <c r="E469" s="55" t="s">
        <v>596</v>
      </c>
      <c r="F469" s="56">
        <v>46108</v>
      </c>
      <c r="G469" s="18">
        <v>496.8</v>
      </c>
      <c r="H469" s="54" t="s">
        <v>6</v>
      </c>
      <c r="I469" s="54" t="s">
        <v>1471</v>
      </c>
      <c r="J469" s="54">
        <v>43699122</v>
      </c>
      <c r="K469" s="54" t="s">
        <v>278</v>
      </c>
      <c r="L469" s="54">
        <v>5400</v>
      </c>
      <c r="M469" s="67">
        <v>92</v>
      </c>
      <c r="N469" s="72" t="s">
        <v>1541</v>
      </c>
      <c r="O469" s="83" t="s">
        <v>1551</v>
      </c>
      <c r="P469" s="72"/>
    </row>
    <row r="470" spans="1:16" s="58" customFormat="1" ht="49.9" customHeight="1" x14ac:dyDescent="0.25">
      <c r="A470" s="54">
        <v>13</v>
      </c>
      <c r="B470" s="55" t="s">
        <v>1135</v>
      </c>
      <c r="C470" s="54" t="s">
        <v>224</v>
      </c>
      <c r="D470" s="54" t="s">
        <v>62</v>
      </c>
      <c r="E470" s="55" t="s">
        <v>596</v>
      </c>
      <c r="F470" s="56">
        <v>46166</v>
      </c>
      <c r="G470" s="18">
        <v>6999.933</v>
      </c>
      <c r="H470" s="54" t="s">
        <v>2197</v>
      </c>
      <c r="I470" s="54" t="s">
        <v>1471</v>
      </c>
      <c r="J470" s="54">
        <v>43699123</v>
      </c>
      <c r="K470" s="54" t="s">
        <v>278</v>
      </c>
      <c r="L470" s="54" t="s">
        <v>2198</v>
      </c>
      <c r="M470" s="67">
        <v>91.8</v>
      </c>
      <c r="N470" s="72" t="s">
        <v>2199</v>
      </c>
      <c r="O470" s="72" t="s">
        <v>2200</v>
      </c>
      <c r="P470" s="73" t="s">
        <v>175</v>
      </c>
    </row>
    <row r="471" spans="1:16" s="58" customFormat="1" ht="49.9" customHeight="1" x14ac:dyDescent="0.25">
      <c r="A471" s="54">
        <v>14</v>
      </c>
      <c r="B471" s="55" t="s">
        <v>1135</v>
      </c>
      <c r="C471" s="54" t="s">
        <v>224</v>
      </c>
      <c r="D471" s="54" t="s">
        <v>62</v>
      </c>
      <c r="E471" s="55" t="s">
        <v>596</v>
      </c>
      <c r="F471" s="56">
        <v>46205</v>
      </c>
      <c r="G471" s="18">
        <v>416</v>
      </c>
      <c r="H471" s="54" t="s">
        <v>6</v>
      </c>
      <c r="I471" s="54" t="s">
        <v>1471</v>
      </c>
      <c r="J471" s="54">
        <v>43699122</v>
      </c>
      <c r="K471" s="54" t="s">
        <v>2530</v>
      </c>
      <c r="L471" s="54">
        <v>6400</v>
      </c>
      <c r="M471" s="67">
        <v>65</v>
      </c>
      <c r="N471" s="72" t="s">
        <v>1541</v>
      </c>
      <c r="O471" s="72" t="s">
        <v>2531</v>
      </c>
      <c r="P471" s="73"/>
    </row>
    <row r="472" spans="1:16" s="58" customFormat="1" ht="49.9" customHeight="1" x14ac:dyDescent="0.25">
      <c r="A472" s="54">
        <v>15</v>
      </c>
      <c r="B472" s="55" t="s">
        <v>256</v>
      </c>
      <c r="C472" s="54" t="s">
        <v>224</v>
      </c>
      <c r="D472" s="54" t="s">
        <v>62</v>
      </c>
      <c r="E472" s="55" t="s">
        <v>596</v>
      </c>
      <c r="F472" s="56">
        <v>46218</v>
      </c>
      <c r="G472" s="18">
        <v>486</v>
      </c>
      <c r="H472" s="54" t="s">
        <v>6</v>
      </c>
      <c r="I472" s="54"/>
      <c r="J472" s="54"/>
      <c r="K472" s="54" t="s">
        <v>2530</v>
      </c>
      <c r="L472" s="54" t="s">
        <v>2597</v>
      </c>
      <c r="M472" s="54"/>
      <c r="N472" s="72" t="s">
        <v>2599</v>
      </c>
      <c r="O472" s="72" t="s">
        <v>2598</v>
      </c>
      <c r="P472" s="73"/>
    </row>
    <row r="473" spans="1:16" x14ac:dyDescent="0.25">
      <c r="A473" s="49"/>
      <c r="B473" s="50" t="s">
        <v>36</v>
      </c>
      <c r="C473" s="51"/>
      <c r="D473" s="51"/>
      <c r="E473" s="52"/>
      <c r="F473" s="49"/>
      <c r="G473" s="57"/>
      <c r="H473" s="49"/>
      <c r="I473" s="49"/>
      <c r="J473" s="49"/>
      <c r="K473" s="49"/>
      <c r="L473" s="49"/>
      <c r="M473" s="63"/>
      <c r="N473" s="52"/>
      <c r="O473" s="80"/>
      <c r="P473" s="52"/>
    </row>
    <row r="474" spans="1:16" s="58" customFormat="1" ht="31.5" x14ac:dyDescent="0.25">
      <c r="A474" s="54">
        <v>1</v>
      </c>
      <c r="B474" s="55" t="s">
        <v>398</v>
      </c>
      <c r="C474" s="54" t="s">
        <v>80</v>
      </c>
      <c r="D474" s="54" t="s">
        <v>63</v>
      </c>
      <c r="E474" s="55" t="s">
        <v>399</v>
      </c>
      <c r="F474" s="56">
        <v>46037</v>
      </c>
      <c r="G474" s="18">
        <v>313.89999999999998</v>
      </c>
      <c r="H474" s="54" t="s">
        <v>6</v>
      </c>
      <c r="I474" s="54" t="s">
        <v>400</v>
      </c>
      <c r="J474" s="54">
        <v>45317994</v>
      </c>
      <c r="K474" s="54"/>
      <c r="L474" s="54"/>
      <c r="M474" s="54"/>
      <c r="N474" s="72"/>
      <c r="O474" s="83" t="s">
        <v>401</v>
      </c>
      <c r="P474" s="72"/>
    </row>
    <row r="475" spans="1:16" s="58" customFormat="1" ht="65.45" customHeight="1" x14ac:dyDescent="0.25">
      <c r="A475" s="54">
        <v>2</v>
      </c>
      <c r="B475" s="55" t="s">
        <v>920</v>
      </c>
      <c r="C475" s="54" t="s">
        <v>101</v>
      </c>
      <c r="D475" s="54" t="s">
        <v>62</v>
      </c>
      <c r="E475" s="55" t="s">
        <v>921</v>
      </c>
      <c r="F475" s="56">
        <v>46055</v>
      </c>
      <c r="G475" s="18">
        <v>3900</v>
      </c>
      <c r="H475" s="54" t="s">
        <v>6</v>
      </c>
      <c r="I475" s="54" t="s">
        <v>926</v>
      </c>
      <c r="J475" s="54">
        <v>44432238</v>
      </c>
      <c r="K475" s="54" t="s">
        <v>168</v>
      </c>
      <c r="L475" s="54">
        <v>600</v>
      </c>
      <c r="M475" s="67">
        <v>6500</v>
      </c>
      <c r="N475" s="72" t="s">
        <v>922</v>
      </c>
      <c r="O475" s="83" t="s">
        <v>923</v>
      </c>
      <c r="P475" s="72"/>
    </row>
    <row r="476" spans="1:16" s="58" customFormat="1" ht="66.599999999999994" customHeight="1" x14ac:dyDescent="0.25">
      <c r="A476" s="54">
        <v>3</v>
      </c>
      <c r="B476" s="55" t="s">
        <v>398</v>
      </c>
      <c r="C476" s="54" t="s">
        <v>72</v>
      </c>
      <c r="D476" s="54" t="s">
        <v>62</v>
      </c>
      <c r="E476" s="55" t="s">
        <v>927</v>
      </c>
      <c r="F476" s="56">
        <v>46055</v>
      </c>
      <c r="G476" s="18">
        <v>1614.2</v>
      </c>
      <c r="H476" s="54" t="s">
        <v>6</v>
      </c>
      <c r="I476" s="54" t="s">
        <v>924</v>
      </c>
      <c r="J476" s="54">
        <v>42494774</v>
      </c>
      <c r="K476" s="54" t="s">
        <v>190</v>
      </c>
      <c r="L476" s="54">
        <v>416.48399999999998</v>
      </c>
      <c r="M476" s="67">
        <v>3875.82</v>
      </c>
      <c r="N476" s="72" t="s">
        <v>72</v>
      </c>
      <c r="O476" s="83" t="s">
        <v>925</v>
      </c>
      <c r="P476" s="72"/>
    </row>
    <row r="477" spans="1:16" s="58" customFormat="1" ht="66.599999999999994" customHeight="1" x14ac:dyDescent="0.25">
      <c r="A477" s="54">
        <v>4</v>
      </c>
      <c r="B477" s="55" t="s">
        <v>2580</v>
      </c>
      <c r="C477" s="54" t="s">
        <v>72</v>
      </c>
      <c r="D477" s="54" t="s">
        <v>62</v>
      </c>
      <c r="E477" s="55" t="s">
        <v>2581</v>
      </c>
      <c r="F477" s="56">
        <v>46065</v>
      </c>
      <c r="G477" s="16">
        <v>689.9</v>
      </c>
      <c r="H477" s="54" t="s">
        <v>6</v>
      </c>
      <c r="I477" s="54" t="s">
        <v>2582</v>
      </c>
      <c r="J477" s="54">
        <v>42494774</v>
      </c>
      <c r="K477" s="54" t="s">
        <v>190</v>
      </c>
      <c r="L477" s="54">
        <v>178</v>
      </c>
      <c r="M477" s="54"/>
      <c r="N477" s="72" t="s">
        <v>2583</v>
      </c>
      <c r="O477" s="72" t="s">
        <v>2584</v>
      </c>
      <c r="P477" s="72"/>
    </row>
    <row r="478" spans="1:16" s="58" customFormat="1" ht="54.6" customHeight="1" x14ac:dyDescent="0.25">
      <c r="A478" s="54">
        <v>5</v>
      </c>
      <c r="B478" s="55" t="s">
        <v>398</v>
      </c>
      <c r="C478" s="54" t="s">
        <v>838</v>
      </c>
      <c r="D478" s="54" t="s">
        <v>63</v>
      </c>
      <c r="E478" s="55" t="s">
        <v>1033</v>
      </c>
      <c r="F478" s="56">
        <v>46069</v>
      </c>
      <c r="G478" s="18">
        <v>307</v>
      </c>
      <c r="H478" s="54" t="s">
        <v>6</v>
      </c>
      <c r="I478" s="54" t="s">
        <v>220</v>
      </c>
      <c r="J478" s="54">
        <v>3337119</v>
      </c>
      <c r="K478" s="54"/>
      <c r="L478" s="54"/>
      <c r="M478" s="67"/>
      <c r="N478" s="72"/>
      <c r="O478" s="83" t="s">
        <v>1031</v>
      </c>
      <c r="P478" s="72"/>
    </row>
    <row r="479" spans="1:16" s="58" customFormat="1" ht="44.45" customHeight="1" x14ac:dyDescent="0.25">
      <c r="A479" s="54">
        <v>6</v>
      </c>
      <c r="B479" s="55" t="s">
        <v>398</v>
      </c>
      <c r="C479" s="54" t="s">
        <v>838</v>
      </c>
      <c r="D479" s="54" t="s">
        <v>63</v>
      </c>
      <c r="E479" s="55" t="s">
        <v>1034</v>
      </c>
      <c r="F479" s="56">
        <v>46069</v>
      </c>
      <c r="G479" s="18">
        <v>310.5</v>
      </c>
      <c r="H479" s="54" t="s">
        <v>6</v>
      </c>
      <c r="I479" s="54" t="s">
        <v>220</v>
      </c>
      <c r="J479" s="54">
        <v>3337119</v>
      </c>
      <c r="K479" s="54"/>
      <c r="L479" s="54"/>
      <c r="M479" s="67"/>
      <c r="N479" s="72"/>
      <c r="O479" s="83" t="s">
        <v>1032</v>
      </c>
      <c r="P479" s="72"/>
    </row>
    <row r="480" spans="1:16" s="58" customFormat="1" ht="47.25" x14ac:dyDescent="0.25">
      <c r="A480" s="54">
        <v>7</v>
      </c>
      <c r="B480" s="55" t="s">
        <v>398</v>
      </c>
      <c r="C480" s="54" t="s">
        <v>78</v>
      </c>
      <c r="D480" s="54" t="s">
        <v>62</v>
      </c>
      <c r="E480" s="55" t="s">
        <v>1148</v>
      </c>
      <c r="F480" s="56">
        <v>46072</v>
      </c>
      <c r="G480" s="18">
        <v>381</v>
      </c>
      <c r="H480" s="54" t="s">
        <v>6</v>
      </c>
      <c r="I480" s="54" t="s">
        <v>1416</v>
      </c>
      <c r="J480" s="54">
        <v>3116800780</v>
      </c>
      <c r="K480" s="54"/>
      <c r="L480" s="54"/>
      <c r="M480" s="67"/>
      <c r="N480" s="72"/>
      <c r="O480" s="83" t="s">
        <v>1149</v>
      </c>
      <c r="P480" s="72"/>
    </row>
    <row r="481" spans="1:16" s="58" customFormat="1" ht="49.15" customHeight="1" x14ac:dyDescent="0.25">
      <c r="A481" s="54">
        <v>8</v>
      </c>
      <c r="B481" s="55" t="s">
        <v>398</v>
      </c>
      <c r="C481" s="54" t="s">
        <v>172</v>
      </c>
      <c r="D481" s="54" t="s">
        <v>62</v>
      </c>
      <c r="E481" s="55" t="s">
        <v>1150</v>
      </c>
      <c r="F481" s="56">
        <v>46073</v>
      </c>
      <c r="G481" s="18">
        <v>2575</v>
      </c>
      <c r="H481" s="54" t="s">
        <v>6</v>
      </c>
      <c r="I481" s="54" t="s">
        <v>1152</v>
      </c>
      <c r="J481" s="54">
        <v>3288801386</v>
      </c>
      <c r="K481" s="54" t="s">
        <v>222</v>
      </c>
      <c r="L481" s="54">
        <v>5150</v>
      </c>
      <c r="M481" s="67">
        <v>500</v>
      </c>
      <c r="N481" s="72" t="s">
        <v>1136</v>
      </c>
      <c r="O481" s="83" t="s">
        <v>1151</v>
      </c>
      <c r="P481" s="72"/>
    </row>
    <row r="482" spans="1:16" s="58" customFormat="1" ht="47.25" x14ac:dyDescent="0.25">
      <c r="A482" s="54">
        <v>9</v>
      </c>
      <c r="B482" s="55" t="s">
        <v>398</v>
      </c>
      <c r="C482" s="54" t="s">
        <v>65</v>
      </c>
      <c r="D482" s="54" t="s">
        <v>63</v>
      </c>
      <c r="E482" s="55" t="s">
        <v>1322</v>
      </c>
      <c r="F482" s="56">
        <v>46086</v>
      </c>
      <c r="G482" s="18">
        <v>268.3</v>
      </c>
      <c r="H482" s="54" t="s">
        <v>6</v>
      </c>
      <c r="I482" s="54" t="s">
        <v>77</v>
      </c>
      <c r="J482" s="54" t="s">
        <v>687</v>
      </c>
      <c r="K482" s="54"/>
      <c r="L482" s="54"/>
      <c r="M482" s="54"/>
      <c r="N482" s="72"/>
      <c r="O482" s="83" t="s">
        <v>1323</v>
      </c>
      <c r="P482" s="72"/>
    </row>
    <row r="483" spans="1:16" s="58" customFormat="1" ht="63" x14ac:dyDescent="0.25">
      <c r="A483" s="54">
        <v>10</v>
      </c>
      <c r="B483" s="55" t="s">
        <v>920</v>
      </c>
      <c r="C483" s="54" t="s">
        <v>73</v>
      </c>
      <c r="D483" s="54" t="s">
        <v>62</v>
      </c>
      <c r="E483" s="55" t="s">
        <v>1689</v>
      </c>
      <c r="F483" s="56">
        <v>46099</v>
      </c>
      <c r="G483" s="18">
        <v>2000</v>
      </c>
      <c r="H483" s="54" t="s">
        <v>6</v>
      </c>
      <c r="I483" s="54" t="s">
        <v>1692</v>
      </c>
      <c r="J483" s="54">
        <v>34267737</v>
      </c>
      <c r="K483" s="54" t="s">
        <v>429</v>
      </c>
      <c r="L483" s="54">
        <v>20</v>
      </c>
      <c r="M483" s="67">
        <v>79.8</v>
      </c>
      <c r="N483" s="72" t="s">
        <v>1688</v>
      </c>
      <c r="O483" s="83" t="s">
        <v>1690</v>
      </c>
      <c r="P483" s="72"/>
    </row>
    <row r="484" spans="1:16" s="58" customFormat="1" ht="32.450000000000003" customHeight="1" x14ac:dyDescent="0.25">
      <c r="A484" s="54">
        <v>11</v>
      </c>
      <c r="B484" s="55" t="s">
        <v>398</v>
      </c>
      <c r="C484" s="54" t="s">
        <v>80</v>
      </c>
      <c r="D484" s="54" t="s">
        <v>62</v>
      </c>
      <c r="E484" s="55" t="s">
        <v>1693</v>
      </c>
      <c r="F484" s="56">
        <v>46139</v>
      </c>
      <c r="G484" s="18">
        <v>930</v>
      </c>
      <c r="H484" s="54" t="s">
        <v>6</v>
      </c>
      <c r="I484" s="54" t="s">
        <v>2072</v>
      </c>
      <c r="J484" s="54">
        <v>2955911051</v>
      </c>
      <c r="K484" s="54" t="s">
        <v>429</v>
      </c>
      <c r="L484" s="54">
        <v>31</v>
      </c>
      <c r="M484" s="67"/>
      <c r="N484" s="72" t="s">
        <v>1691</v>
      </c>
      <c r="O484" s="72" t="s">
        <v>1969</v>
      </c>
      <c r="P484" s="72"/>
    </row>
    <row r="485" spans="1:16" s="58" customFormat="1" ht="37.15" customHeight="1" x14ac:dyDescent="0.25">
      <c r="A485" s="54">
        <v>12</v>
      </c>
      <c r="B485" s="55" t="s">
        <v>398</v>
      </c>
      <c r="C485" s="54" t="s">
        <v>224</v>
      </c>
      <c r="D485" s="54" t="s">
        <v>62</v>
      </c>
      <c r="E485" s="55" t="s">
        <v>1756</v>
      </c>
      <c r="F485" s="56">
        <v>46126</v>
      </c>
      <c r="G485" s="18">
        <v>1614.5</v>
      </c>
      <c r="H485" s="54" t="s">
        <v>6</v>
      </c>
      <c r="I485" s="54" t="s">
        <v>1898</v>
      </c>
      <c r="J485" s="54">
        <v>45891050</v>
      </c>
      <c r="K485" s="54" t="s">
        <v>278</v>
      </c>
      <c r="L485" s="54">
        <v>19500</v>
      </c>
      <c r="M485" s="67"/>
      <c r="N485" s="72" t="s">
        <v>1754</v>
      </c>
      <c r="O485" s="72" t="s">
        <v>1755</v>
      </c>
      <c r="P485" s="72"/>
    </row>
    <row r="486" spans="1:16" s="58" customFormat="1" ht="116.45" customHeight="1" x14ac:dyDescent="0.25">
      <c r="A486" s="54">
        <v>13</v>
      </c>
      <c r="B486" s="55" t="s">
        <v>398</v>
      </c>
      <c r="C486" s="54" t="s">
        <v>164</v>
      </c>
      <c r="D486" s="54" t="s">
        <v>484</v>
      </c>
      <c r="E486" s="55" t="s">
        <v>1968</v>
      </c>
      <c r="F486" s="56">
        <v>46126</v>
      </c>
      <c r="G486" s="18">
        <v>992.86800000000005</v>
      </c>
      <c r="H486" s="54" t="s">
        <v>6</v>
      </c>
      <c r="I486" s="54" t="s">
        <v>1993</v>
      </c>
      <c r="J486" s="54">
        <v>31660495</v>
      </c>
      <c r="K486" s="54"/>
      <c r="L486" s="54"/>
      <c r="M486" s="67"/>
      <c r="N486" s="72"/>
      <c r="O486" s="72" t="s">
        <v>1967</v>
      </c>
      <c r="P486" s="72"/>
    </row>
    <row r="487" spans="1:16" s="58" customFormat="1" ht="43.15" customHeight="1" x14ac:dyDescent="0.25">
      <c r="A487" s="54">
        <v>14</v>
      </c>
      <c r="B487" s="55" t="s">
        <v>398</v>
      </c>
      <c r="C487" s="54" t="s">
        <v>65</v>
      </c>
      <c r="D487" s="54" t="s">
        <v>63</v>
      </c>
      <c r="E487" s="55" t="s">
        <v>2074</v>
      </c>
      <c r="F487" s="56">
        <v>46148</v>
      </c>
      <c r="G487" s="18">
        <v>500</v>
      </c>
      <c r="H487" s="54" t="s">
        <v>6</v>
      </c>
      <c r="I487" s="54" t="s">
        <v>77</v>
      </c>
      <c r="J487" s="54">
        <v>131268</v>
      </c>
      <c r="K487" s="84"/>
      <c r="L487" s="84"/>
      <c r="M487" s="84"/>
      <c r="N487" s="72" t="s">
        <v>2073</v>
      </c>
      <c r="O487" s="72" t="s">
        <v>2075</v>
      </c>
      <c r="P487" s="72"/>
    </row>
    <row r="488" spans="1:16" s="58" customFormat="1" ht="100.9" customHeight="1" x14ac:dyDescent="0.25">
      <c r="A488" s="54">
        <v>15</v>
      </c>
      <c r="B488" s="55" t="s">
        <v>920</v>
      </c>
      <c r="C488" s="54" t="s">
        <v>221</v>
      </c>
      <c r="D488" s="54" t="s">
        <v>484</v>
      </c>
      <c r="E488" s="55" t="s">
        <v>2143</v>
      </c>
      <c r="F488" s="56">
        <v>46154</v>
      </c>
      <c r="G488" s="18">
        <v>1814.3</v>
      </c>
      <c r="H488" s="54" t="s">
        <v>6</v>
      </c>
      <c r="I488" s="54" t="s">
        <v>2280</v>
      </c>
      <c r="J488" s="54">
        <v>22161169</v>
      </c>
      <c r="K488" s="54"/>
      <c r="L488" s="54"/>
      <c r="M488" s="54"/>
      <c r="N488" s="55" t="s">
        <v>2133</v>
      </c>
      <c r="O488" s="55" t="s">
        <v>2134</v>
      </c>
      <c r="P488" s="72"/>
    </row>
    <row r="489" spans="1:16" s="58" customFormat="1" ht="100.9" customHeight="1" x14ac:dyDescent="0.25">
      <c r="A489" s="54">
        <v>16</v>
      </c>
      <c r="B489" s="55" t="s">
        <v>920</v>
      </c>
      <c r="C489" s="54" t="s">
        <v>221</v>
      </c>
      <c r="D489" s="54" t="s">
        <v>484</v>
      </c>
      <c r="E489" s="55" t="s">
        <v>2144</v>
      </c>
      <c r="F489" s="56">
        <v>46154</v>
      </c>
      <c r="G489" s="18">
        <v>662.7</v>
      </c>
      <c r="H489" s="54" t="s">
        <v>6</v>
      </c>
      <c r="I489" s="54" t="s">
        <v>2141</v>
      </c>
      <c r="J489" s="54">
        <v>43880471</v>
      </c>
      <c r="K489" s="54" t="s">
        <v>484</v>
      </c>
      <c r="L489" s="54">
        <v>1</v>
      </c>
      <c r="M489" s="54"/>
      <c r="N489" s="55" t="s">
        <v>2135</v>
      </c>
      <c r="O489" s="55" t="s">
        <v>2136</v>
      </c>
      <c r="P489" s="72"/>
    </row>
    <row r="490" spans="1:16" s="58" customFormat="1" ht="63" x14ac:dyDescent="0.25">
      <c r="A490" s="54">
        <v>17</v>
      </c>
      <c r="B490" s="55" t="s">
        <v>398</v>
      </c>
      <c r="C490" s="54" t="s">
        <v>65</v>
      </c>
      <c r="D490" s="54" t="s">
        <v>578</v>
      </c>
      <c r="E490" s="55" t="s">
        <v>2137</v>
      </c>
      <c r="F490" s="56">
        <v>46161</v>
      </c>
      <c r="G490" s="18">
        <v>1900.11</v>
      </c>
      <c r="H490" s="54" t="s">
        <v>6</v>
      </c>
      <c r="I490" s="54" t="s">
        <v>2142</v>
      </c>
      <c r="J490" s="54">
        <v>19480600</v>
      </c>
      <c r="K490" s="54" t="s">
        <v>247</v>
      </c>
      <c r="L490" s="54">
        <v>167351</v>
      </c>
      <c r="M490" s="54"/>
      <c r="N490" s="55" t="s">
        <v>261</v>
      </c>
      <c r="O490" s="55" t="s">
        <v>2138</v>
      </c>
      <c r="P490" s="72"/>
    </row>
    <row r="491" spans="1:16" s="58" customFormat="1" ht="126" x14ac:dyDescent="0.25">
      <c r="A491" s="54">
        <v>18</v>
      </c>
      <c r="B491" s="55" t="s">
        <v>398</v>
      </c>
      <c r="C491" s="54" t="s">
        <v>952</v>
      </c>
      <c r="D491" s="54" t="s">
        <v>578</v>
      </c>
      <c r="E491" s="55" t="s">
        <v>2145</v>
      </c>
      <c r="F491" s="56">
        <v>46161</v>
      </c>
      <c r="G491" s="18">
        <v>277</v>
      </c>
      <c r="H491" s="54" t="s">
        <v>6</v>
      </c>
      <c r="I491" s="54" t="s">
        <v>2246</v>
      </c>
      <c r="J491" s="54">
        <v>43070563</v>
      </c>
      <c r="K491" s="54"/>
      <c r="L491" s="54"/>
      <c r="M491" s="54"/>
      <c r="N491" s="55" t="s">
        <v>2139</v>
      </c>
      <c r="O491" s="55" t="s">
        <v>2140</v>
      </c>
      <c r="P491" s="72"/>
    </row>
    <row r="492" spans="1:16" s="58" customFormat="1" ht="63" x14ac:dyDescent="0.25">
      <c r="A492" s="54">
        <v>19</v>
      </c>
      <c r="B492" s="55" t="s">
        <v>920</v>
      </c>
      <c r="C492" s="54" t="s">
        <v>101</v>
      </c>
      <c r="D492" s="54" t="s">
        <v>578</v>
      </c>
      <c r="E492" s="55" t="s">
        <v>2204</v>
      </c>
      <c r="F492" s="56">
        <v>46164</v>
      </c>
      <c r="G492" s="18">
        <v>1470.98</v>
      </c>
      <c r="H492" s="54" t="s">
        <v>6</v>
      </c>
      <c r="I492" s="54" t="s">
        <v>2203</v>
      </c>
      <c r="J492" s="54">
        <v>44432238</v>
      </c>
      <c r="K492" s="54" t="s">
        <v>168</v>
      </c>
      <c r="L492" s="54">
        <v>226.304</v>
      </c>
      <c r="M492" s="67">
        <v>6500</v>
      </c>
      <c r="N492" s="55" t="s">
        <v>2201</v>
      </c>
      <c r="O492" s="55" t="s">
        <v>2202</v>
      </c>
      <c r="P492" s="72"/>
    </row>
    <row r="493" spans="1:16" s="58" customFormat="1" ht="36" customHeight="1" x14ac:dyDescent="0.25">
      <c r="A493" s="54">
        <v>20</v>
      </c>
      <c r="B493" s="55" t="s">
        <v>398</v>
      </c>
      <c r="C493" s="54" t="s">
        <v>65</v>
      </c>
      <c r="D493" s="54" t="s">
        <v>63</v>
      </c>
      <c r="E493" s="55" t="s">
        <v>2074</v>
      </c>
      <c r="F493" s="56">
        <v>46190</v>
      </c>
      <c r="G493" s="18">
        <v>200</v>
      </c>
      <c r="H493" s="54" t="s">
        <v>6</v>
      </c>
      <c r="I493" s="54" t="s">
        <v>77</v>
      </c>
      <c r="J493" s="54">
        <v>131268</v>
      </c>
      <c r="K493" s="54"/>
      <c r="L493" s="54"/>
      <c r="M493" s="67"/>
      <c r="N493" s="72" t="s">
        <v>2073</v>
      </c>
      <c r="O493" s="72" t="s">
        <v>2422</v>
      </c>
      <c r="P493" s="72"/>
    </row>
    <row r="494" spans="1:16" s="58" customFormat="1" ht="31.5" x14ac:dyDescent="0.25">
      <c r="A494" s="54">
        <v>21</v>
      </c>
      <c r="B494" s="55" t="s">
        <v>398</v>
      </c>
      <c r="C494" s="54" t="s">
        <v>65</v>
      </c>
      <c r="D494" s="54" t="s">
        <v>578</v>
      </c>
      <c r="E494" s="55" t="s">
        <v>2137</v>
      </c>
      <c r="F494" s="56">
        <v>46189</v>
      </c>
      <c r="G494" s="18">
        <v>2504.36</v>
      </c>
      <c r="H494" s="54" t="s">
        <v>6</v>
      </c>
      <c r="I494" s="54" t="s">
        <v>2427</v>
      </c>
      <c r="J494" s="54">
        <v>32984271</v>
      </c>
      <c r="K494" s="54" t="s">
        <v>1560</v>
      </c>
      <c r="L494" s="54">
        <v>211163</v>
      </c>
      <c r="M494" s="67">
        <v>10.5184</v>
      </c>
      <c r="N494" s="72" t="s">
        <v>261</v>
      </c>
      <c r="O494" s="72" t="s">
        <v>2423</v>
      </c>
      <c r="P494" s="72"/>
    </row>
    <row r="495" spans="1:16" s="58" customFormat="1" ht="63" x14ac:dyDescent="0.25">
      <c r="A495" s="54">
        <v>22</v>
      </c>
      <c r="B495" s="55" t="s">
        <v>920</v>
      </c>
      <c r="C495" s="54" t="s">
        <v>224</v>
      </c>
      <c r="D495" s="54" t="s">
        <v>578</v>
      </c>
      <c r="E495" s="55" t="s">
        <v>1262</v>
      </c>
      <c r="F495" s="56">
        <v>46188</v>
      </c>
      <c r="G495" s="18">
        <v>3970</v>
      </c>
      <c r="H495" s="54" t="s">
        <v>6</v>
      </c>
      <c r="I495" s="54" t="s">
        <v>2424</v>
      </c>
      <c r="J495" s="54">
        <v>36942874</v>
      </c>
      <c r="K495" s="54" t="s">
        <v>278</v>
      </c>
      <c r="L495" s="54" t="s">
        <v>2428</v>
      </c>
      <c r="M495" s="67" t="s">
        <v>2425</v>
      </c>
      <c r="N495" s="72" t="s">
        <v>2429</v>
      </c>
      <c r="O495" s="72" t="s">
        <v>2426</v>
      </c>
      <c r="P495" s="72"/>
    </row>
    <row r="496" spans="1:16" s="58" customFormat="1" ht="63" x14ac:dyDescent="0.25">
      <c r="A496" s="54">
        <v>23</v>
      </c>
      <c r="B496" s="55" t="s">
        <v>920</v>
      </c>
      <c r="C496" s="54" t="s">
        <v>952</v>
      </c>
      <c r="D496" s="54" t="s">
        <v>578</v>
      </c>
      <c r="E496" s="55" t="s">
        <v>2460</v>
      </c>
      <c r="F496" s="56">
        <v>46199</v>
      </c>
      <c r="G496" s="18">
        <v>13500</v>
      </c>
      <c r="H496" s="54" t="s">
        <v>6</v>
      </c>
      <c r="I496" s="54"/>
      <c r="J496" s="54"/>
      <c r="K496" s="54" t="s">
        <v>429</v>
      </c>
      <c r="L496" s="54">
        <v>1</v>
      </c>
      <c r="M496" s="54"/>
      <c r="N496" s="72" t="s">
        <v>2453</v>
      </c>
      <c r="O496" s="72" t="s">
        <v>2454</v>
      </c>
      <c r="P496" s="72"/>
    </row>
    <row r="497" spans="1:16" s="58" customFormat="1" ht="63" x14ac:dyDescent="0.25">
      <c r="A497" s="54">
        <v>24</v>
      </c>
      <c r="B497" s="55" t="s">
        <v>920</v>
      </c>
      <c r="C497" s="54" t="s">
        <v>73</v>
      </c>
      <c r="D497" s="54" t="s">
        <v>578</v>
      </c>
      <c r="E497" s="55" t="s">
        <v>2461</v>
      </c>
      <c r="F497" s="56">
        <v>46199</v>
      </c>
      <c r="G497" s="18">
        <v>298.7</v>
      </c>
      <c r="H497" s="54" t="s">
        <v>6</v>
      </c>
      <c r="I497" s="54" t="s">
        <v>2532</v>
      </c>
      <c r="J497" s="54">
        <v>3116800780</v>
      </c>
      <c r="K497" s="54" t="s">
        <v>429</v>
      </c>
      <c r="L497" s="54" t="s">
        <v>2455</v>
      </c>
      <c r="M497" s="54"/>
      <c r="N497" s="72" t="s">
        <v>2459</v>
      </c>
      <c r="O497" s="72" t="s">
        <v>2456</v>
      </c>
      <c r="P497" s="72"/>
    </row>
    <row r="498" spans="1:16" s="58" customFormat="1" ht="63" x14ac:dyDescent="0.25">
      <c r="A498" s="54">
        <v>25</v>
      </c>
      <c r="B498" s="55" t="s">
        <v>920</v>
      </c>
      <c r="C498" s="54" t="s">
        <v>952</v>
      </c>
      <c r="D498" s="54" t="s">
        <v>578</v>
      </c>
      <c r="E498" s="55" t="s">
        <v>2462</v>
      </c>
      <c r="F498" s="56">
        <v>46203</v>
      </c>
      <c r="G498" s="18">
        <v>1686.5</v>
      </c>
      <c r="H498" s="54" t="s">
        <v>6</v>
      </c>
      <c r="I498" s="54"/>
      <c r="J498" s="54"/>
      <c r="K498" s="54"/>
      <c r="L498" s="54"/>
      <c r="M498" s="54"/>
      <c r="N498" s="72" t="s">
        <v>2458</v>
      </c>
      <c r="O498" s="72" t="s">
        <v>2457</v>
      </c>
      <c r="P498" s="72"/>
    </row>
    <row r="499" spans="1:16" x14ac:dyDescent="0.25">
      <c r="A499" s="49"/>
      <c r="B499" s="50" t="s">
        <v>27</v>
      </c>
      <c r="C499" s="51"/>
      <c r="D499" s="51"/>
      <c r="E499" s="52"/>
      <c r="F499" s="49"/>
      <c r="G499" s="57"/>
      <c r="H499" s="49"/>
      <c r="I499" s="49"/>
      <c r="J499" s="49"/>
      <c r="K499" s="49"/>
      <c r="L499" s="49"/>
      <c r="M499" s="63"/>
      <c r="N499" s="52"/>
      <c r="O499" s="80"/>
      <c r="P499" s="52"/>
    </row>
    <row r="500" spans="1:16" s="58" customFormat="1" ht="67.150000000000006" customHeight="1" x14ac:dyDescent="0.25">
      <c r="A500" s="54">
        <v>1</v>
      </c>
      <c r="B500" s="55" t="s">
        <v>577</v>
      </c>
      <c r="C500" s="54" t="s">
        <v>65</v>
      </c>
      <c r="D500" s="54" t="s">
        <v>578</v>
      </c>
      <c r="E500" s="55" t="s">
        <v>582</v>
      </c>
      <c r="F500" s="56">
        <v>46030</v>
      </c>
      <c r="G500" s="18">
        <v>268.911</v>
      </c>
      <c r="H500" s="54" t="s">
        <v>6</v>
      </c>
      <c r="I500" s="54" t="s">
        <v>579</v>
      </c>
      <c r="J500" s="54">
        <v>45179093</v>
      </c>
      <c r="K500" s="54" t="s">
        <v>92</v>
      </c>
      <c r="L500" s="54">
        <v>22500</v>
      </c>
      <c r="M500" s="67">
        <v>11.95162</v>
      </c>
      <c r="N500" s="72" t="s">
        <v>581</v>
      </c>
      <c r="O500" s="83" t="s">
        <v>580</v>
      </c>
      <c r="P500" s="72"/>
    </row>
    <row r="501" spans="1:16" s="58" customFormat="1" ht="49.15" customHeight="1" x14ac:dyDescent="0.25">
      <c r="A501" s="54">
        <v>2</v>
      </c>
      <c r="B501" s="55" t="s">
        <v>771</v>
      </c>
      <c r="C501" s="54" t="s">
        <v>224</v>
      </c>
      <c r="D501" s="54" t="s">
        <v>578</v>
      </c>
      <c r="E501" s="55" t="s">
        <v>772</v>
      </c>
      <c r="F501" s="56">
        <v>46056</v>
      </c>
      <c r="G501" s="18">
        <v>1070.83</v>
      </c>
      <c r="H501" s="54" t="s">
        <v>6</v>
      </c>
      <c r="I501" s="54" t="s">
        <v>767</v>
      </c>
      <c r="J501" s="54">
        <v>43699122</v>
      </c>
      <c r="K501" s="54" t="s">
        <v>278</v>
      </c>
      <c r="L501" s="54" t="s">
        <v>778</v>
      </c>
      <c r="M501" s="67">
        <v>62.82</v>
      </c>
      <c r="N501" s="72" t="s">
        <v>777</v>
      </c>
      <c r="O501" s="83" t="s">
        <v>773</v>
      </c>
      <c r="P501" s="72"/>
    </row>
    <row r="502" spans="1:16" s="58" customFormat="1" ht="52.15" customHeight="1" x14ac:dyDescent="0.25">
      <c r="A502" s="54">
        <v>3</v>
      </c>
      <c r="B502" s="55" t="s">
        <v>771</v>
      </c>
      <c r="C502" s="54" t="s">
        <v>65</v>
      </c>
      <c r="D502" s="54" t="s">
        <v>62</v>
      </c>
      <c r="E502" s="55" t="s">
        <v>774</v>
      </c>
      <c r="F502" s="56">
        <v>46052</v>
      </c>
      <c r="G502" s="18">
        <v>220</v>
      </c>
      <c r="H502" s="54" t="s">
        <v>6</v>
      </c>
      <c r="I502" s="54" t="s">
        <v>531</v>
      </c>
      <c r="J502" s="54">
        <v>42086719</v>
      </c>
      <c r="K502" s="54" t="s">
        <v>92</v>
      </c>
      <c r="L502" s="54">
        <v>14785</v>
      </c>
      <c r="M502" s="67">
        <v>14.879899999999999</v>
      </c>
      <c r="N502" s="72" t="s">
        <v>776</v>
      </c>
      <c r="O502" s="83" t="s">
        <v>775</v>
      </c>
      <c r="P502" s="72"/>
    </row>
    <row r="503" spans="1:16" s="58" customFormat="1" ht="52.15" customHeight="1" x14ac:dyDescent="0.25">
      <c r="A503" s="54">
        <v>4</v>
      </c>
      <c r="B503" s="55" t="s">
        <v>2328</v>
      </c>
      <c r="C503" s="54" t="s">
        <v>224</v>
      </c>
      <c r="D503" s="54" t="s">
        <v>62</v>
      </c>
      <c r="E503" s="55" t="s">
        <v>2329</v>
      </c>
      <c r="F503" s="56">
        <v>46182</v>
      </c>
      <c r="G503" s="18">
        <v>240</v>
      </c>
      <c r="H503" s="54" t="s">
        <v>6</v>
      </c>
      <c r="I503" s="54" t="s">
        <v>2332</v>
      </c>
      <c r="J503" s="54">
        <v>44793228</v>
      </c>
      <c r="K503" s="54" t="s">
        <v>278</v>
      </c>
      <c r="L503" s="54">
        <v>3000</v>
      </c>
      <c r="M503" s="67">
        <v>76.5</v>
      </c>
      <c r="N503" s="72" t="s">
        <v>2330</v>
      </c>
      <c r="O503" s="72" t="s">
        <v>2331</v>
      </c>
      <c r="P503" s="72"/>
    </row>
    <row r="504" spans="1:16" s="58" customFormat="1" x14ac:dyDescent="0.25">
      <c r="A504" s="49"/>
      <c r="B504" s="50" t="s">
        <v>29</v>
      </c>
      <c r="C504" s="51"/>
      <c r="D504" s="51"/>
      <c r="E504" s="52"/>
      <c r="F504" s="49"/>
      <c r="G504" s="57"/>
      <c r="H504" s="49"/>
      <c r="I504" s="49"/>
      <c r="J504" s="49"/>
      <c r="K504" s="49"/>
      <c r="L504" s="49"/>
      <c r="M504" s="63"/>
      <c r="N504" s="52"/>
      <c r="O504" s="80"/>
      <c r="P504" s="52"/>
    </row>
    <row r="505" spans="1:16" s="58" customFormat="1" ht="50.45" customHeight="1" x14ac:dyDescent="0.25">
      <c r="A505" s="54">
        <v>1</v>
      </c>
      <c r="B505" s="55" t="s">
        <v>130</v>
      </c>
      <c r="C505" s="54" t="s">
        <v>65</v>
      </c>
      <c r="D505" s="54" t="s">
        <v>63</v>
      </c>
      <c r="E505" s="55" t="s">
        <v>91</v>
      </c>
      <c r="F505" s="56">
        <v>46024</v>
      </c>
      <c r="G505" s="18">
        <v>300</v>
      </c>
      <c r="H505" s="54" t="s">
        <v>6</v>
      </c>
      <c r="I505" s="54" t="s">
        <v>77</v>
      </c>
      <c r="J505" s="54">
        <v>131268</v>
      </c>
      <c r="K505" s="54" t="s">
        <v>92</v>
      </c>
      <c r="L505" s="54" t="s">
        <v>132</v>
      </c>
      <c r="M505" s="67"/>
      <c r="N505" s="55" t="s">
        <v>131</v>
      </c>
      <c r="O505" s="15" t="s">
        <v>126</v>
      </c>
      <c r="P505" s="61"/>
    </row>
    <row r="506" spans="1:16" s="58" customFormat="1" ht="80.45" customHeight="1" x14ac:dyDescent="0.25">
      <c r="A506" s="54">
        <v>2</v>
      </c>
      <c r="B506" s="55" t="s">
        <v>130</v>
      </c>
      <c r="C506" s="54" t="s">
        <v>78</v>
      </c>
      <c r="D506" s="54" t="s">
        <v>63</v>
      </c>
      <c r="E506" s="55" t="s">
        <v>133</v>
      </c>
      <c r="F506" s="56">
        <v>46028</v>
      </c>
      <c r="G506" s="18">
        <v>438.48</v>
      </c>
      <c r="H506" s="54" t="s">
        <v>6</v>
      </c>
      <c r="I506" s="54" t="s">
        <v>96</v>
      </c>
      <c r="J506" s="54">
        <v>40109084</v>
      </c>
      <c r="K506" s="54" t="s">
        <v>63</v>
      </c>
      <c r="L506" s="54">
        <v>12</v>
      </c>
      <c r="M506" s="67">
        <v>36540</v>
      </c>
      <c r="N506" s="55" t="s">
        <v>124</v>
      </c>
      <c r="O506" s="15" t="s">
        <v>125</v>
      </c>
      <c r="P506" s="61"/>
    </row>
    <row r="507" spans="1:16" s="58" customFormat="1" ht="47.25" x14ac:dyDescent="0.25">
      <c r="A507" s="54">
        <v>3</v>
      </c>
      <c r="B507" s="55" t="s">
        <v>76</v>
      </c>
      <c r="C507" s="54" t="s">
        <v>83</v>
      </c>
      <c r="D507" s="54" t="s">
        <v>63</v>
      </c>
      <c r="E507" s="55" t="s">
        <v>128</v>
      </c>
      <c r="F507" s="56">
        <v>46024</v>
      </c>
      <c r="G507" s="18">
        <v>342</v>
      </c>
      <c r="H507" s="54" t="s">
        <v>109</v>
      </c>
      <c r="I507" s="54" t="s">
        <v>402</v>
      </c>
      <c r="J507" s="54">
        <v>37230673</v>
      </c>
      <c r="K507" s="54" t="s">
        <v>63</v>
      </c>
      <c r="L507" s="54">
        <v>1</v>
      </c>
      <c r="M507" s="67">
        <v>342000</v>
      </c>
      <c r="N507" s="55" t="s">
        <v>127</v>
      </c>
      <c r="O507" s="15" t="s">
        <v>129</v>
      </c>
      <c r="P507" s="61"/>
    </row>
    <row r="508" spans="1:16" s="58" customFormat="1" ht="47.25" x14ac:dyDescent="0.25">
      <c r="A508" s="54">
        <v>4</v>
      </c>
      <c r="B508" s="55" t="s">
        <v>130</v>
      </c>
      <c r="C508" s="54" t="s">
        <v>72</v>
      </c>
      <c r="D508" s="54" t="s">
        <v>62</v>
      </c>
      <c r="E508" s="55" t="s">
        <v>212</v>
      </c>
      <c r="F508" s="56">
        <v>46029</v>
      </c>
      <c r="G508" s="18">
        <v>200</v>
      </c>
      <c r="H508" s="54" t="s">
        <v>6</v>
      </c>
      <c r="I508" s="54" t="s">
        <v>220</v>
      </c>
      <c r="J508" s="54">
        <v>3337119</v>
      </c>
      <c r="K508" s="54" t="s">
        <v>180</v>
      </c>
      <c r="L508" s="54" t="s">
        <v>181</v>
      </c>
      <c r="M508" s="67"/>
      <c r="N508" s="55" t="s">
        <v>182</v>
      </c>
      <c r="O508" s="15" t="s">
        <v>183</v>
      </c>
      <c r="P508" s="55"/>
    </row>
    <row r="509" spans="1:16" s="58" customFormat="1" ht="113.45" customHeight="1" x14ac:dyDescent="0.25">
      <c r="A509" s="54">
        <v>5</v>
      </c>
      <c r="B509" s="55" t="s">
        <v>184</v>
      </c>
      <c r="C509" s="54" t="s">
        <v>65</v>
      </c>
      <c r="D509" s="54" t="s">
        <v>62</v>
      </c>
      <c r="E509" s="55" t="s">
        <v>213</v>
      </c>
      <c r="F509" s="56">
        <v>46029</v>
      </c>
      <c r="G509" s="18">
        <v>357.108</v>
      </c>
      <c r="H509" s="54" t="s">
        <v>6</v>
      </c>
      <c r="I509" s="54" t="s">
        <v>185</v>
      </c>
      <c r="J509" s="54">
        <v>42086719</v>
      </c>
      <c r="K509" s="54" t="s">
        <v>92</v>
      </c>
      <c r="L509" s="54">
        <v>24000</v>
      </c>
      <c r="M509" s="67">
        <v>14.879479999999999</v>
      </c>
      <c r="N509" s="55" t="s">
        <v>186</v>
      </c>
      <c r="O509" s="15" t="s">
        <v>187</v>
      </c>
      <c r="P509" s="55"/>
    </row>
    <row r="510" spans="1:16" s="58" customFormat="1" ht="51.6" customHeight="1" x14ac:dyDescent="0.25">
      <c r="A510" s="54">
        <v>6</v>
      </c>
      <c r="B510" s="55" t="s">
        <v>188</v>
      </c>
      <c r="C510" s="54" t="s">
        <v>72</v>
      </c>
      <c r="D510" s="54" t="s">
        <v>62</v>
      </c>
      <c r="E510" s="55" t="s">
        <v>214</v>
      </c>
      <c r="F510" s="56">
        <v>46031</v>
      </c>
      <c r="G510" s="18">
        <v>534.66600000000005</v>
      </c>
      <c r="H510" s="54" t="s">
        <v>6</v>
      </c>
      <c r="I510" s="54" t="s">
        <v>220</v>
      </c>
      <c r="J510" s="54">
        <v>3337119</v>
      </c>
      <c r="K510" s="54" t="s">
        <v>190</v>
      </c>
      <c r="L510" s="54">
        <v>120</v>
      </c>
      <c r="M510" s="67">
        <v>4.4550000000000001</v>
      </c>
      <c r="N510" s="55" t="s">
        <v>189</v>
      </c>
      <c r="O510" s="15" t="s">
        <v>191</v>
      </c>
      <c r="P510" s="55"/>
    </row>
    <row r="511" spans="1:16" s="58" customFormat="1" ht="47.25" x14ac:dyDescent="0.25">
      <c r="A511" s="54">
        <v>7</v>
      </c>
      <c r="B511" s="55" t="s">
        <v>76</v>
      </c>
      <c r="C511" s="54" t="s">
        <v>72</v>
      </c>
      <c r="D511" s="54" t="s">
        <v>63</v>
      </c>
      <c r="E511" s="55" t="s">
        <v>215</v>
      </c>
      <c r="F511" s="56">
        <v>46029</v>
      </c>
      <c r="G511" s="18">
        <v>450</v>
      </c>
      <c r="H511" s="54" t="s">
        <v>6</v>
      </c>
      <c r="I511" s="54" t="s">
        <v>220</v>
      </c>
      <c r="J511" s="54">
        <v>3337119</v>
      </c>
      <c r="K511" s="54" t="s">
        <v>190</v>
      </c>
      <c r="L511" s="54">
        <v>100.88211699999999</v>
      </c>
      <c r="M511" s="67">
        <v>4460.6517999999996</v>
      </c>
      <c r="N511" s="55" t="s">
        <v>192</v>
      </c>
      <c r="O511" s="15" t="s">
        <v>193</v>
      </c>
      <c r="P511" s="55"/>
    </row>
    <row r="512" spans="1:16" s="58" customFormat="1" ht="54.6" customHeight="1" x14ac:dyDescent="0.25">
      <c r="A512" s="54">
        <v>8</v>
      </c>
      <c r="B512" s="55" t="s">
        <v>194</v>
      </c>
      <c r="C512" s="54" t="s">
        <v>74</v>
      </c>
      <c r="D512" s="54" t="s">
        <v>63</v>
      </c>
      <c r="E512" s="55" t="s">
        <v>195</v>
      </c>
      <c r="F512" s="56">
        <v>46034</v>
      </c>
      <c r="G512" s="18">
        <v>337.68</v>
      </c>
      <c r="H512" s="54" t="s">
        <v>6</v>
      </c>
      <c r="I512" s="54" t="s">
        <v>834</v>
      </c>
      <c r="J512" s="54">
        <v>38234621</v>
      </c>
      <c r="K512" s="54" t="s">
        <v>196</v>
      </c>
      <c r="L512" s="54">
        <v>8040</v>
      </c>
      <c r="M512" s="67"/>
      <c r="N512" s="55" t="s">
        <v>197</v>
      </c>
      <c r="O512" s="15" t="s">
        <v>198</v>
      </c>
      <c r="P512" s="55"/>
    </row>
    <row r="513" spans="1:16" s="58" customFormat="1" ht="66.599999999999994" customHeight="1" x14ac:dyDescent="0.25">
      <c r="A513" s="54">
        <v>9</v>
      </c>
      <c r="B513" s="55" t="s">
        <v>199</v>
      </c>
      <c r="C513" s="54" t="s">
        <v>65</v>
      </c>
      <c r="D513" s="54" t="s">
        <v>62</v>
      </c>
      <c r="E513" s="55" t="s">
        <v>216</v>
      </c>
      <c r="F513" s="56">
        <v>46034</v>
      </c>
      <c r="G513" s="18">
        <v>621.35</v>
      </c>
      <c r="H513" s="54" t="s">
        <v>6</v>
      </c>
      <c r="I513" s="54" t="s">
        <v>403</v>
      </c>
      <c r="J513" s="54">
        <v>36375631</v>
      </c>
      <c r="K513" s="54" t="s">
        <v>92</v>
      </c>
      <c r="L513" s="54">
        <v>56981</v>
      </c>
      <c r="M513" s="67">
        <v>10.91</v>
      </c>
      <c r="N513" s="55" t="s">
        <v>200</v>
      </c>
      <c r="O513" s="15" t="s">
        <v>201</v>
      </c>
      <c r="P513" s="55"/>
    </row>
    <row r="514" spans="1:16" s="58" customFormat="1" ht="78.75" x14ac:dyDescent="0.25">
      <c r="A514" s="54">
        <v>10</v>
      </c>
      <c r="B514" s="55" t="s">
        <v>202</v>
      </c>
      <c r="C514" s="54" t="s">
        <v>221</v>
      </c>
      <c r="D514" s="54" t="s">
        <v>63</v>
      </c>
      <c r="E514" s="55" t="s">
        <v>217</v>
      </c>
      <c r="F514" s="56">
        <v>46035</v>
      </c>
      <c r="G514" s="18">
        <v>554.4</v>
      </c>
      <c r="H514" s="54" t="s">
        <v>6</v>
      </c>
      <c r="I514" s="54" t="s">
        <v>203</v>
      </c>
      <c r="J514" s="54">
        <v>35420080</v>
      </c>
      <c r="K514" s="54" t="s">
        <v>222</v>
      </c>
      <c r="L514" s="54">
        <v>22000</v>
      </c>
      <c r="M514" s="67">
        <v>25.2</v>
      </c>
      <c r="N514" s="55" t="s">
        <v>204</v>
      </c>
      <c r="O514" s="15" t="s">
        <v>205</v>
      </c>
      <c r="P514" s="55"/>
    </row>
    <row r="515" spans="1:16" s="58" customFormat="1" ht="81" customHeight="1" x14ac:dyDescent="0.25">
      <c r="A515" s="54">
        <v>11</v>
      </c>
      <c r="B515" s="55" t="s">
        <v>202</v>
      </c>
      <c r="C515" s="54" t="s">
        <v>221</v>
      </c>
      <c r="D515" s="54" t="s">
        <v>63</v>
      </c>
      <c r="E515" s="55" t="s">
        <v>218</v>
      </c>
      <c r="F515" s="56">
        <v>46034</v>
      </c>
      <c r="G515" s="18">
        <v>485.28</v>
      </c>
      <c r="H515" s="54" t="s">
        <v>6</v>
      </c>
      <c r="I515" s="54" t="s">
        <v>203</v>
      </c>
      <c r="J515" s="54">
        <v>35420080</v>
      </c>
      <c r="K515" s="54" t="s">
        <v>222</v>
      </c>
      <c r="L515" s="54">
        <v>24000</v>
      </c>
      <c r="M515" s="67">
        <v>20.22</v>
      </c>
      <c r="N515" s="55" t="s">
        <v>206</v>
      </c>
      <c r="O515" s="15" t="s">
        <v>207</v>
      </c>
      <c r="P515" s="55"/>
    </row>
    <row r="516" spans="1:16" s="58" customFormat="1" ht="78.75" x14ac:dyDescent="0.25">
      <c r="A516" s="54">
        <v>12</v>
      </c>
      <c r="B516" s="55" t="s">
        <v>202</v>
      </c>
      <c r="C516" s="54" t="s">
        <v>80</v>
      </c>
      <c r="D516" s="54" t="s">
        <v>63</v>
      </c>
      <c r="E516" s="55" t="s">
        <v>219</v>
      </c>
      <c r="F516" s="56">
        <v>46031</v>
      </c>
      <c r="G516" s="18">
        <v>418</v>
      </c>
      <c r="H516" s="54" t="s">
        <v>6</v>
      </c>
      <c r="I516" s="54" t="s">
        <v>583</v>
      </c>
      <c r="J516" s="54">
        <v>30098684</v>
      </c>
      <c r="K516" s="54" t="s">
        <v>63</v>
      </c>
      <c r="L516" s="54">
        <v>11</v>
      </c>
      <c r="M516" s="67">
        <v>38000</v>
      </c>
      <c r="N516" s="55" t="s">
        <v>208</v>
      </c>
      <c r="O516" s="15" t="s">
        <v>209</v>
      </c>
      <c r="P516" s="55"/>
    </row>
    <row r="517" spans="1:16" s="58" customFormat="1" ht="52.15" customHeight="1" x14ac:dyDescent="0.25">
      <c r="A517" s="54">
        <v>13</v>
      </c>
      <c r="B517" s="55" t="s">
        <v>404</v>
      </c>
      <c r="C517" s="54" t="s">
        <v>83</v>
      </c>
      <c r="D517" s="54" t="s">
        <v>63</v>
      </c>
      <c r="E517" s="55" t="s">
        <v>128</v>
      </c>
      <c r="F517" s="56">
        <v>46037</v>
      </c>
      <c r="G517" s="18">
        <v>810.96</v>
      </c>
      <c r="H517" s="54" t="s">
        <v>6</v>
      </c>
      <c r="I517" s="54" t="s">
        <v>833</v>
      </c>
      <c r="J517" s="54">
        <v>37230673</v>
      </c>
      <c r="K517" s="54" t="s">
        <v>63</v>
      </c>
      <c r="L517" s="54">
        <v>1</v>
      </c>
      <c r="M517" s="67">
        <v>810960</v>
      </c>
      <c r="N517" s="55" t="s">
        <v>405</v>
      </c>
      <c r="O517" s="15" t="s">
        <v>406</v>
      </c>
      <c r="P517" s="55"/>
    </row>
    <row r="518" spans="1:16" s="58" customFormat="1" ht="51" customHeight="1" x14ac:dyDescent="0.25">
      <c r="A518" s="54">
        <v>14</v>
      </c>
      <c r="B518" s="55" t="s">
        <v>194</v>
      </c>
      <c r="C518" s="54" t="s">
        <v>72</v>
      </c>
      <c r="D518" s="54" t="s">
        <v>62</v>
      </c>
      <c r="E518" s="55" t="s">
        <v>212</v>
      </c>
      <c r="F518" s="56">
        <v>46038</v>
      </c>
      <c r="G518" s="18">
        <v>1935.5</v>
      </c>
      <c r="H518" s="54" t="s">
        <v>6</v>
      </c>
      <c r="I518" s="54" t="s">
        <v>407</v>
      </c>
      <c r="J518" s="54">
        <v>40075815</v>
      </c>
      <c r="K518" s="54" t="s">
        <v>190</v>
      </c>
      <c r="L518" s="54">
        <v>423.15</v>
      </c>
      <c r="M518" s="67">
        <v>4574.03</v>
      </c>
      <c r="N518" s="55" t="s">
        <v>408</v>
      </c>
      <c r="O518" s="15" t="s">
        <v>409</v>
      </c>
      <c r="P518" s="55"/>
    </row>
    <row r="519" spans="1:16" s="58" customFormat="1" ht="109.15" customHeight="1" x14ac:dyDescent="0.25">
      <c r="A519" s="54">
        <v>15</v>
      </c>
      <c r="B519" s="55" t="s">
        <v>184</v>
      </c>
      <c r="C519" s="54" t="s">
        <v>83</v>
      </c>
      <c r="D519" s="54" t="s">
        <v>62</v>
      </c>
      <c r="E519" s="55" t="s">
        <v>584</v>
      </c>
      <c r="F519" s="56">
        <v>46043</v>
      </c>
      <c r="G519" s="18">
        <v>11065</v>
      </c>
      <c r="H519" s="54" t="s">
        <v>6</v>
      </c>
      <c r="I519" s="54" t="s">
        <v>832</v>
      </c>
      <c r="J519" s="54">
        <v>32828388</v>
      </c>
      <c r="K519" s="54" t="s">
        <v>585</v>
      </c>
      <c r="L519" s="54">
        <v>1</v>
      </c>
      <c r="M519" s="67">
        <v>11400000</v>
      </c>
      <c r="N519" s="55" t="s">
        <v>586</v>
      </c>
      <c r="O519" s="15" t="s">
        <v>587</v>
      </c>
      <c r="P519" s="55"/>
    </row>
    <row r="520" spans="1:16" s="58" customFormat="1" ht="47.25" x14ac:dyDescent="0.25">
      <c r="A520" s="54">
        <v>16</v>
      </c>
      <c r="B520" s="55" t="s">
        <v>588</v>
      </c>
      <c r="C520" s="54" t="s">
        <v>72</v>
      </c>
      <c r="D520" s="54" t="s">
        <v>63</v>
      </c>
      <c r="E520" s="55" t="s">
        <v>212</v>
      </c>
      <c r="F520" s="56">
        <v>46042</v>
      </c>
      <c r="G520" s="18">
        <v>360</v>
      </c>
      <c r="H520" s="54" t="s">
        <v>6</v>
      </c>
      <c r="I520" s="54" t="s">
        <v>605</v>
      </c>
      <c r="J520" s="54">
        <v>3337119</v>
      </c>
      <c r="K520" s="54" t="s">
        <v>589</v>
      </c>
      <c r="L520" s="54" t="s">
        <v>590</v>
      </c>
      <c r="M520" s="67">
        <v>4460.16</v>
      </c>
      <c r="N520" s="55" t="s">
        <v>591</v>
      </c>
      <c r="O520" s="15" t="s">
        <v>592</v>
      </c>
      <c r="P520" s="55"/>
    </row>
    <row r="521" spans="1:16" s="58" customFormat="1" ht="31.5" x14ac:dyDescent="0.25">
      <c r="A521" s="54">
        <v>17</v>
      </c>
      <c r="B521" s="55" t="s">
        <v>76</v>
      </c>
      <c r="C521" s="54" t="s">
        <v>74</v>
      </c>
      <c r="D521" s="54" t="s">
        <v>62</v>
      </c>
      <c r="E521" s="55" t="s">
        <v>594</v>
      </c>
      <c r="F521" s="56">
        <v>46043</v>
      </c>
      <c r="G521" s="18">
        <v>284.60000000000002</v>
      </c>
      <c r="H521" s="54" t="s">
        <v>6</v>
      </c>
      <c r="I521" s="54" t="s">
        <v>831</v>
      </c>
      <c r="J521" s="54">
        <v>19382607</v>
      </c>
      <c r="K521" s="54" t="s">
        <v>585</v>
      </c>
      <c r="L521" s="54">
        <v>21922</v>
      </c>
      <c r="M521" s="67"/>
      <c r="N521" s="55" t="s">
        <v>593</v>
      </c>
      <c r="O521" s="15" t="s">
        <v>595</v>
      </c>
      <c r="P521" s="55"/>
    </row>
    <row r="522" spans="1:16" s="58" customFormat="1" ht="31.5" x14ac:dyDescent="0.25">
      <c r="A522" s="54">
        <v>18</v>
      </c>
      <c r="B522" s="55" t="s">
        <v>76</v>
      </c>
      <c r="C522" s="54" t="s">
        <v>224</v>
      </c>
      <c r="D522" s="54" t="s">
        <v>62</v>
      </c>
      <c r="E522" s="55" t="s">
        <v>596</v>
      </c>
      <c r="F522" s="56">
        <v>46048</v>
      </c>
      <c r="G522" s="18">
        <v>660</v>
      </c>
      <c r="H522" s="54" t="s">
        <v>109</v>
      </c>
      <c r="I522" s="54" t="s">
        <v>1153</v>
      </c>
      <c r="J522" s="54">
        <v>31349261</v>
      </c>
      <c r="K522" s="54" t="s">
        <v>278</v>
      </c>
      <c r="L522" s="54">
        <v>11000</v>
      </c>
      <c r="M522" s="67">
        <v>60</v>
      </c>
      <c r="N522" s="55" t="s">
        <v>597</v>
      </c>
      <c r="O522" s="15" t="s">
        <v>598</v>
      </c>
      <c r="P522" s="55"/>
    </row>
    <row r="523" spans="1:16" s="58" customFormat="1" ht="31.5" x14ac:dyDescent="0.25">
      <c r="A523" s="54">
        <v>19</v>
      </c>
      <c r="B523" s="55" t="s">
        <v>404</v>
      </c>
      <c r="C523" s="54" t="s">
        <v>65</v>
      </c>
      <c r="D523" s="54" t="s">
        <v>599</v>
      </c>
      <c r="E523" s="55" t="s">
        <v>91</v>
      </c>
      <c r="F523" s="56">
        <v>46044</v>
      </c>
      <c r="G523" s="18">
        <v>709.09</v>
      </c>
      <c r="H523" s="54" t="s">
        <v>6</v>
      </c>
      <c r="I523" s="54" t="s">
        <v>77</v>
      </c>
      <c r="J523" s="54">
        <v>131268</v>
      </c>
      <c r="K523" s="54" t="s">
        <v>92</v>
      </c>
      <c r="L523" s="54">
        <v>168968</v>
      </c>
      <c r="M523" s="67">
        <v>4.1966000000000001</v>
      </c>
      <c r="N523" s="55" t="s">
        <v>600</v>
      </c>
      <c r="O523" s="15" t="s">
        <v>601</v>
      </c>
      <c r="P523" s="55"/>
    </row>
    <row r="524" spans="1:16" s="58" customFormat="1" ht="78.75" x14ac:dyDescent="0.25">
      <c r="A524" s="54">
        <v>20</v>
      </c>
      <c r="B524" s="55" t="s">
        <v>202</v>
      </c>
      <c r="C524" s="54" t="s">
        <v>101</v>
      </c>
      <c r="D524" s="54" t="s">
        <v>62</v>
      </c>
      <c r="E524" s="55" t="s">
        <v>602</v>
      </c>
      <c r="F524" s="56">
        <v>46045</v>
      </c>
      <c r="G524" s="18">
        <v>2004.75</v>
      </c>
      <c r="H524" s="54" t="s">
        <v>6</v>
      </c>
      <c r="I524" s="54" t="s">
        <v>1017</v>
      </c>
      <c r="J524" s="54">
        <v>2798518156</v>
      </c>
      <c r="K524" s="54" t="s">
        <v>168</v>
      </c>
      <c r="L524" s="54">
        <v>150</v>
      </c>
      <c r="M524" s="67"/>
      <c r="N524" s="55" t="s">
        <v>603</v>
      </c>
      <c r="O524" s="15" t="s">
        <v>604</v>
      </c>
      <c r="P524" s="55"/>
    </row>
    <row r="525" spans="1:16" s="58" customFormat="1" ht="110.45" customHeight="1" x14ac:dyDescent="0.25">
      <c r="A525" s="54">
        <v>21</v>
      </c>
      <c r="B525" s="55" t="s">
        <v>184</v>
      </c>
      <c r="C525" s="54" t="s">
        <v>838</v>
      </c>
      <c r="D525" s="54" t="s">
        <v>62</v>
      </c>
      <c r="E525" s="55" t="s">
        <v>835</v>
      </c>
      <c r="F525" s="56">
        <v>46052</v>
      </c>
      <c r="G525" s="18">
        <v>12764.64</v>
      </c>
      <c r="H525" s="54" t="s">
        <v>6</v>
      </c>
      <c r="I525" s="54" t="s">
        <v>788</v>
      </c>
      <c r="J525" s="54" t="s">
        <v>789</v>
      </c>
      <c r="K525" s="54" t="s">
        <v>585</v>
      </c>
      <c r="L525" s="54">
        <v>4000</v>
      </c>
      <c r="M525" s="67">
        <v>3191.16</v>
      </c>
      <c r="N525" s="55" t="s">
        <v>790</v>
      </c>
      <c r="O525" s="15" t="s">
        <v>791</v>
      </c>
      <c r="P525" s="54" t="s">
        <v>175</v>
      </c>
    </row>
    <row r="526" spans="1:16" s="58" customFormat="1" ht="35.450000000000003" customHeight="1" x14ac:dyDescent="0.25">
      <c r="A526" s="54">
        <v>22</v>
      </c>
      <c r="B526" s="55" t="s">
        <v>76</v>
      </c>
      <c r="C526" s="54" t="s">
        <v>74</v>
      </c>
      <c r="D526" s="54" t="s">
        <v>62</v>
      </c>
      <c r="E526" s="55" t="s">
        <v>792</v>
      </c>
      <c r="F526" s="56">
        <v>46051</v>
      </c>
      <c r="G526" s="18">
        <v>1200</v>
      </c>
      <c r="H526" s="54" t="s">
        <v>6</v>
      </c>
      <c r="I526" s="54" t="s">
        <v>793</v>
      </c>
      <c r="J526" s="54">
        <v>45707653</v>
      </c>
      <c r="K526" s="54" t="s">
        <v>585</v>
      </c>
      <c r="L526" s="54">
        <v>59500</v>
      </c>
      <c r="M526" s="67"/>
      <c r="N526" s="55" t="s">
        <v>794</v>
      </c>
      <c r="O526" s="15" t="s">
        <v>795</v>
      </c>
      <c r="P526" s="54"/>
    </row>
    <row r="527" spans="1:16" s="58" customFormat="1" ht="49.9" customHeight="1" x14ac:dyDescent="0.25">
      <c r="A527" s="54">
        <v>23</v>
      </c>
      <c r="B527" s="55" t="s">
        <v>194</v>
      </c>
      <c r="C527" s="54" t="s">
        <v>74</v>
      </c>
      <c r="D527" s="54" t="s">
        <v>62</v>
      </c>
      <c r="E527" s="55" t="s">
        <v>796</v>
      </c>
      <c r="F527" s="56">
        <v>46051</v>
      </c>
      <c r="G527" s="18">
        <v>664.35</v>
      </c>
      <c r="H527" s="54" t="s">
        <v>6</v>
      </c>
      <c r="I527" s="54" t="s">
        <v>606</v>
      </c>
      <c r="J527" s="54">
        <v>1976625</v>
      </c>
      <c r="K527" s="54" t="s">
        <v>585</v>
      </c>
      <c r="L527" s="54">
        <v>5100</v>
      </c>
      <c r="M527" s="67"/>
      <c r="N527" s="55" t="s">
        <v>797</v>
      </c>
      <c r="O527" s="15" t="s">
        <v>798</v>
      </c>
      <c r="P527" s="54"/>
    </row>
    <row r="528" spans="1:16" s="58" customFormat="1" ht="47.25" x14ac:dyDescent="0.25">
      <c r="A528" s="54">
        <v>24</v>
      </c>
      <c r="B528" s="55" t="s">
        <v>194</v>
      </c>
      <c r="C528" s="54" t="s">
        <v>74</v>
      </c>
      <c r="D528" s="54" t="s">
        <v>62</v>
      </c>
      <c r="E528" s="55" t="s">
        <v>607</v>
      </c>
      <c r="F528" s="56">
        <v>46056</v>
      </c>
      <c r="G528" s="18">
        <v>1026.2</v>
      </c>
      <c r="H528" s="54" t="s">
        <v>6</v>
      </c>
      <c r="I528" s="54" t="s">
        <v>799</v>
      </c>
      <c r="J528" s="54">
        <v>30109129</v>
      </c>
      <c r="K528" s="54" t="s">
        <v>585</v>
      </c>
      <c r="L528" s="54">
        <v>24760</v>
      </c>
      <c r="M528" s="67"/>
      <c r="N528" s="55" t="s">
        <v>800</v>
      </c>
      <c r="O528" s="15" t="s">
        <v>801</v>
      </c>
      <c r="P528" s="54"/>
    </row>
    <row r="529" spans="1:16" s="58" customFormat="1" ht="78.75" x14ac:dyDescent="0.25">
      <c r="A529" s="54">
        <v>25</v>
      </c>
      <c r="B529" s="55" t="s">
        <v>202</v>
      </c>
      <c r="C529" s="54" t="s">
        <v>72</v>
      </c>
      <c r="D529" s="54" t="s">
        <v>62</v>
      </c>
      <c r="E529" s="55" t="s">
        <v>802</v>
      </c>
      <c r="F529" s="56">
        <v>46055</v>
      </c>
      <c r="G529" s="18">
        <v>4092.002</v>
      </c>
      <c r="H529" s="54" t="s">
        <v>6</v>
      </c>
      <c r="I529" s="54" t="s">
        <v>220</v>
      </c>
      <c r="J529" s="54">
        <v>3337119</v>
      </c>
      <c r="K529" s="54" t="s">
        <v>190</v>
      </c>
      <c r="L529" s="54">
        <v>918.40517</v>
      </c>
      <c r="M529" s="67">
        <v>4455.5519999999997</v>
      </c>
      <c r="N529" s="55" t="s">
        <v>803</v>
      </c>
      <c r="O529" s="15" t="s">
        <v>804</v>
      </c>
      <c r="P529" s="54"/>
    </row>
    <row r="530" spans="1:16" s="58" customFormat="1" ht="110.25" x14ac:dyDescent="0.25">
      <c r="A530" s="54">
        <v>26</v>
      </c>
      <c r="B530" s="55" t="s">
        <v>184</v>
      </c>
      <c r="C530" s="54" t="s">
        <v>838</v>
      </c>
      <c r="D530" s="54" t="s">
        <v>62</v>
      </c>
      <c r="E530" s="55" t="s">
        <v>805</v>
      </c>
      <c r="F530" s="56">
        <v>46059</v>
      </c>
      <c r="G530" s="18">
        <v>2030</v>
      </c>
      <c r="H530" s="54" t="s">
        <v>6</v>
      </c>
      <c r="I530" s="54" t="s">
        <v>806</v>
      </c>
      <c r="J530" s="54">
        <v>3012222007</v>
      </c>
      <c r="K530" s="54" t="s">
        <v>807</v>
      </c>
      <c r="L530" s="54">
        <v>350</v>
      </c>
      <c r="M530" s="67">
        <v>5800</v>
      </c>
      <c r="N530" s="55" t="s">
        <v>808</v>
      </c>
      <c r="O530" s="15" t="s">
        <v>809</v>
      </c>
      <c r="P530" s="54" t="s">
        <v>175</v>
      </c>
    </row>
    <row r="531" spans="1:16" s="58" customFormat="1" ht="110.25" x14ac:dyDescent="0.25">
      <c r="A531" s="54">
        <v>27</v>
      </c>
      <c r="B531" s="55" t="s">
        <v>184</v>
      </c>
      <c r="C531" s="54" t="s">
        <v>838</v>
      </c>
      <c r="D531" s="54" t="s">
        <v>62</v>
      </c>
      <c r="E531" s="55" t="s">
        <v>805</v>
      </c>
      <c r="F531" s="56">
        <v>46059</v>
      </c>
      <c r="G531" s="18">
        <v>2028.6</v>
      </c>
      <c r="H531" s="54" t="s">
        <v>6</v>
      </c>
      <c r="I531" s="54" t="s">
        <v>810</v>
      </c>
      <c r="J531" s="54">
        <v>38917808</v>
      </c>
      <c r="K531" s="54" t="s">
        <v>807</v>
      </c>
      <c r="L531" s="54">
        <v>350</v>
      </c>
      <c r="M531" s="67">
        <v>5796</v>
      </c>
      <c r="N531" s="55" t="s">
        <v>808</v>
      </c>
      <c r="O531" s="15" t="s">
        <v>811</v>
      </c>
      <c r="P531" s="54" t="s">
        <v>175</v>
      </c>
    </row>
    <row r="532" spans="1:16" s="58" customFormat="1" ht="110.25" x14ac:dyDescent="0.25">
      <c r="A532" s="54">
        <v>28</v>
      </c>
      <c r="B532" s="55" t="s">
        <v>184</v>
      </c>
      <c r="C532" s="54" t="s">
        <v>838</v>
      </c>
      <c r="D532" s="54" t="s">
        <v>62</v>
      </c>
      <c r="E532" s="55" t="s">
        <v>836</v>
      </c>
      <c r="F532" s="56">
        <v>46059</v>
      </c>
      <c r="G532" s="18">
        <v>442.5</v>
      </c>
      <c r="H532" s="54" t="s">
        <v>6</v>
      </c>
      <c r="I532" s="54" t="s">
        <v>812</v>
      </c>
      <c r="J532" s="54">
        <v>38080606</v>
      </c>
      <c r="K532" s="54" t="s">
        <v>585</v>
      </c>
      <c r="L532" s="54">
        <v>15</v>
      </c>
      <c r="M532" s="67">
        <v>29500</v>
      </c>
      <c r="N532" s="55" t="s">
        <v>813</v>
      </c>
      <c r="O532" s="15" t="s">
        <v>814</v>
      </c>
      <c r="P532" s="54" t="s">
        <v>175</v>
      </c>
    </row>
    <row r="533" spans="1:16" s="58" customFormat="1" ht="114.6" customHeight="1" x14ac:dyDescent="0.25">
      <c r="A533" s="54">
        <v>29</v>
      </c>
      <c r="B533" s="55" t="s">
        <v>184</v>
      </c>
      <c r="C533" s="54" t="s">
        <v>838</v>
      </c>
      <c r="D533" s="54" t="s">
        <v>62</v>
      </c>
      <c r="E533" s="55" t="s">
        <v>835</v>
      </c>
      <c r="F533" s="56">
        <v>46059</v>
      </c>
      <c r="G533" s="18">
        <v>1499.9449999999999</v>
      </c>
      <c r="H533" s="54" t="s">
        <v>6</v>
      </c>
      <c r="I533" s="54" t="s">
        <v>815</v>
      </c>
      <c r="J533" s="54">
        <v>3056010911</v>
      </c>
      <c r="K533" s="54" t="s">
        <v>196</v>
      </c>
      <c r="L533" s="54">
        <v>26086</v>
      </c>
      <c r="M533" s="67">
        <v>57.5</v>
      </c>
      <c r="N533" s="55" t="s">
        <v>816</v>
      </c>
      <c r="O533" s="15" t="s">
        <v>817</v>
      </c>
      <c r="P533" s="54" t="s">
        <v>175</v>
      </c>
    </row>
    <row r="534" spans="1:16" s="58" customFormat="1" ht="110.25" x14ac:dyDescent="0.25">
      <c r="A534" s="54">
        <v>30</v>
      </c>
      <c r="B534" s="55" t="s">
        <v>184</v>
      </c>
      <c r="C534" s="54" t="s">
        <v>838</v>
      </c>
      <c r="D534" s="54" t="s">
        <v>62</v>
      </c>
      <c r="E534" s="55" t="s">
        <v>818</v>
      </c>
      <c r="F534" s="56">
        <v>46059</v>
      </c>
      <c r="G534" s="18">
        <v>5600</v>
      </c>
      <c r="H534" s="54" t="s">
        <v>6</v>
      </c>
      <c r="I534" s="54" t="s">
        <v>819</v>
      </c>
      <c r="J534" s="54">
        <v>3141801618</v>
      </c>
      <c r="K534" s="54" t="s">
        <v>807</v>
      </c>
      <c r="L534" s="54">
        <v>1400000</v>
      </c>
      <c r="M534" s="67">
        <v>4</v>
      </c>
      <c r="N534" s="55" t="s">
        <v>820</v>
      </c>
      <c r="O534" s="15" t="s">
        <v>821</v>
      </c>
      <c r="P534" s="54" t="s">
        <v>175</v>
      </c>
    </row>
    <row r="535" spans="1:16" s="58" customFormat="1" ht="110.25" x14ac:dyDescent="0.25">
      <c r="A535" s="54">
        <v>31</v>
      </c>
      <c r="B535" s="55" t="s">
        <v>184</v>
      </c>
      <c r="C535" s="54" t="s">
        <v>838</v>
      </c>
      <c r="D535" s="54" t="s">
        <v>62</v>
      </c>
      <c r="E535" s="55" t="s">
        <v>822</v>
      </c>
      <c r="F535" s="56">
        <v>46059</v>
      </c>
      <c r="G535" s="18">
        <v>540</v>
      </c>
      <c r="H535" s="54" t="s">
        <v>6</v>
      </c>
      <c r="I535" s="54" t="s">
        <v>815</v>
      </c>
      <c r="J535" s="54">
        <v>3056010911</v>
      </c>
      <c r="K535" s="54" t="s">
        <v>585</v>
      </c>
      <c r="L535" s="54">
        <v>2700000</v>
      </c>
      <c r="M535" s="67">
        <v>0.2</v>
      </c>
      <c r="N535" s="55" t="s">
        <v>823</v>
      </c>
      <c r="O535" s="15" t="s">
        <v>824</v>
      </c>
      <c r="P535" s="54" t="s">
        <v>175</v>
      </c>
    </row>
    <row r="536" spans="1:16" s="58" customFormat="1" ht="110.25" x14ac:dyDescent="0.25">
      <c r="A536" s="54">
        <v>32</v>
      </c>
      <c r="B536" s="55" t="s">
        <v>184</v>
      </c>
      <c r="C536" s="54" t="s">
        <v>838</v>
      </c>
      <c r="D536" s="54" t="s">
        <v>62</v>
      </c>
      <c r="E536" s="55" t="s">
        <v>837</v>
      </c>
      <c r="F536" s="56">
        <v>46059</v>
      </c>
      <c r="G536" s="18">
        <v>1365</v>
      </c>
      <c r="H536" s="54" t="s">
        <v>6</v>
      </c>
      <c r="I536" s="54" t="s">
        <v>825</v>
      </c>
      <c r="J536" s="54">
        <v>2889407493</v>
      </c>
      <c r="K536" s="54" t="s">
        <v>585</v>
      </c>
      <c r="L536" s="54">
        <v>3</v>
      </c>
      <c r="M536" s="67">
        <v>455000</v>
      </c>
      <c r="N536" s="55" t="s">
        <v>826</v>
      </c>
      <c r="O536" s="15" t="s">
        <v>827</v>
      </c>
      <c r="P536" s="54" t="s">
        <v>175</v>
      </c>
    </row>
    <row r="537" spans="1:16" s="58" customFormat="1" ht="51" customHeight="1" x14ac:dyDescent="0.25">
      <c r="A537" s="54">
        <v>33</v>
      </c>
      <c r="B537" s="55" t="s">
        <v>76</v>
      </c>
      <c r="C537" s="54" t="s">
        <v>72</v>
      </c>
      <c r="D537" s="54" t="s">
        <v>62</v>
      </c>
      <c r="E537" s="55" t="s">
        <v>215</v>
      </c>
      <c r="F537" s="56">
        <v>46058</v>
      </c>
      <c r="G537" s="18">
        <v>1800</v>
      </c>
      <c r="H537" s="54" t="s">
        <v>6</v>
      </c>
      <c r="I537" s="54" t="s">
        <v>1157</v>
      </c>
      <c r="J537" s="54">
        <v>3337119</v>
      </c>
      <c r="K537" s="54" t="s">
        <v>190</v>
      </c>
      <c r="L537" s="54" t="s">
        <v>828</v>
      </c>
      <c r="M537" s="67">
        <v>4485</v>
      </c>
      <c r="N537" s="55" t="s">
        <v>72</v>
      </c>
      <c r="O537" s="15" t="s">
        <v>829</v>
      </c>
      <c r="P537" s="54"/>
    </row>
    <row r="538" spans="1:16" s="58" customFormat="1" ht="48" customHeight="1" x14ac:dyDescent="0.25">
      <c r="A538" s="54">
        <v>34</v>
      </c>
      <c r="B538" s="55" t="s">
        <v>130</v>
      </c>
      <c r="C538" s="54" t="s">
        <v>65</v>
      </c>
      <c r="D538" s="54" t="s">
        <v>62</v>
      </c>
      <c r="E538" s="55" t="s">
        <v>216</v>
      </c>
      <c r="F538" s="56">
        <v>46052</v>
      </c>
      <c r="G538" s="18">
        <v>983.01700000000005</v>
      </c>
      <c r="H538" s="54" t="s">
        <v>6</v>
      </c>
      <c r="I538" s="54" t="s">
        <v>1154</v>
      </c>
      <c r="J538" s="54">
        <v>43729979</v>
      </c>
      <c r="K538" s="54" t="s">
        <v>92</v>
      </c>
      <c r="L538" s="54">
        <v>66063</v>
      </c>
      <c r="M538" s="67">
        <v>14.88</v>
      </c>
      <c r="N538" s="55" t="s">
        <v>200</v>
      </c>
      <c r="O538" s="15" t="s">
        <v>830</v>
      </c>
      <c r="P538" s="54"/>
    </row>
    <row r="539" spans="1:16" s="58" customFormat="1" ht="47.25" x14ac:dyDescent="0.25">
      <c r="A539" s="54">
        <v>35</v>
      </c>
      <c r="B539" s="55" t="s">
        <v>588</v>
      </c>
      <c r="C539" s="54" t="s">
        <v>72</v>
      </c>
      <c r="D539" s="54" t="s">
        <v>62</v>
      </c>
      <c r="E539" s="55" t="s">
        <v>1026</v>
      </c>
      <c r="F539" s="56">
        <v>46065</v>
      </c>
      <c r="G539" s="18">
        <v>826.8</v>
      </c>
      <c r="H539" s="54" t="s">
        <v>6</v>
      </c>
      <c r="I539" s="54" t="s">
        <v>1029</v>
      </c>
      <c r="J539" s="54">
        <v>3337120</v>
      </c>
      <c r="K539" s="54" t="s">
        <v>589</v>
      </c>
      <c r="L539" s="54" t="s">
        <v>1030</v>
      </c>
      <c r="M539" s="67">
        <v>4455.55</v>
      </c>
      <c r="N539" s="55" t="s">
        <v>591</v>
      </c>
      <c r="O539" s="15" t="s">
        <v>1019</v>
      </c>
      <c r="P539" s="54"/>
    </row>
    <row r="540" spans="1:16" s="58" customFormat="1" ht="47.25" x14ac:dyDescent="0.25">
      <c r="A540" s="54">
        <v>36</v>
      </c>
      <c r="B540" s="55" t="s">
        <v>588</v>
      </c>
      <c r="C540" s="54" t="s">
        <v>65</v>
      </c>
      <c r="D540" s="54" t="s">
        <v>62</v>
      </c>
      <c r="E540" s="55" t="s">
        <v>1027</v>
      </c>
      <c r="F540" s="56">
        <v>46069</v>
      </c>
      <c r="G540" s="18">
        <v>242.6</v>
      </c>
      <c r="H540" s="54" t="s">
        <v>6</v>
      </c>
      <c r="I540" s="54" t="s">
        <v>641</v>
      </c>
      <c r="J540" s="54">
        <v>32654545</v>
      </c>
      <c r="K540" s="54" t="s">
        <v>92</v>
      </c>
      <c r="L540" s="54">
        <v>14883.81</v>
      </c>
      <c r="M540" s="67">
        <v>16.3</v>
      </c>
      <c r="N540" s="55"/>
      <c r="O540" s="15" t="s">
        <v>1020</v>
      </c>
      <c r="P540" s="54"/>
    </row>
    <row r="541" spans="1:16" s="58" customFormat="1" ht="47.25" x14ac:dyDescent="0.25">
      <c r="A541" s="54">
        <v>37</v>
      </c>
      <c r="B541" s="55" t="s">
        <v>1023</v>
      </c>
      <c r="C541" s="54" t="s">
        <v>65</v>
      </c>
      <c r="D541" s="54" t="s">
        <v>62</v>
      </c>
      <c r="E541" s="55" t="s">
        <v>1028</v>
      </c>
      <c r="F541" s="56">
        <v>46063</v>
      </c>
      <c r="G541" s="18">
        <v>1358.5</v>
      </c>
      <c r="H541" s="54" t="s">
        <v>6</v>
      </c>
      <c r="I541" s="54" t="s">
        <v>531</v>
      </c>
      <c r="J541" s="54">
        <v>42086719</v>
      </c>
      <c r="K541" s="54" t="s">
        <v>1169</v>
      </c>
      <c r="L541" s="54">
        <v>91302.25</v>
      </c>
      <c r="M541" s="67">
        <v>1487.9480000000001</v>
      </c>
      <c r="N541" s="55" t="s">
        <v>1024</v>
      </c>
      <c r="O541" s="15" t="s">
        <v>1025</v>
      </c>
      <c r="P541" s="54"/>
    </row>
    <row r="542" spans="1:16" s="58" customFormat="1" ht="51" customHeight="1" x14ac:dyDescent="0.25">
      <c r="A542" s="54">
        <v>38</v>
      </c>
      <c r="B542" s="55" t="s">
        <v>1707</v>
      </c>
      <c r="C542" s="54" t="s">
        <v>72</v>
      </c>
      <c r="D542" s="54" t="s">
        <v>62</v>
      </c>
      <c r="E542" s="55" t="s">
        <v>1159</v>
      </c>
      <c r="F542" s="56">
        <v>46072</v>
      </c>
      <c r="G542" s="18">
        <v>302.89999999999998</v>
      </c>
      <c r="H542" s="54" t="s">
        <v>6</v>
      </c>
      <c r="I542" s="54" t="s">
        <v>1157</v>
      </c>
      <c r="J542" s="54" t="s">
        <v>697</v>
      </c>
      <c r="K542" s="54" t="s">
        <v>190</v>
      </c>
      <c r="L542" s="54">
        <v>67.982628000000005</v>
      </c>
      <c r="M542" s="67">
        <v>4455.55</v>
      </c>
      <c r="N542" s="55" t="s">
        <v>72</v>
      </c>
      <c r="O542" s="15" t="s">
        <v>1155</v>
      </c>
      <c r="P542" s="54"/>
    </row>
    <row r="543" spans="1:16" s="58" customFormat="1" ht="51" customHeight="1" x14ac:dyDescent="0.25">
      <c r="A543" s="54">
        <v>39</v>
      </c>
      <c r="B543" s="55" t="s">
        <v>404</v>
      </c>
      <c r="C543" s="54" t="s">
        <v>83</v>
      </c>
      <c r="D543" s="54" t="s">
        <v>62</v>
      </c>
      <c r="E543" s="55" t="s">
        <v>1018</v>
      </c>
      <c r="F543" s="56">
        <v>46070</v>
      </c>
      <c r="G543" s="18">
        <v>269.99</v>
      </c>
      <c r="H543" s="54" t="s">
        <v>6</v>
      </c>
      <c r="I543" s="54" t="s">
        <v>1694</v>
      </c>
      <c r="J543" s="54">
        <v>45744344</v>
      </c>
      <c r="K543" s="54" t="s">
        <v>585</v>
      </c>
      <c r="L543" s="54" t="s">
        <v>1158</v>
      </c>
      <c r="M543" s="67" t="s">
        <v>1695</v>
      </c>
      <c r="N543" s="55" t="s">
        <v>1557</v>
      </c>
      <c r="O543" s="15" t="s">
        <v>1156</v>
      </c>
      <c r="P543" s="54"/>
    </row>
    <row r="544" spans="1:16" s="58" customFormat="1" ht="110.25" x14ac:dyDescent="0.25">
      <c r="A544" s="54">
        <v>40</v>
      </c>
      <c r="B544" s="55" t="s">
        <v>184</v>
      </c>
      <c r="C544" s="54" t="s">
        <v>838</v>
      </c>
      <c r="D544" s="54" t="s">
        <v>62</v>
      </c>
      <c r="E544" s="55" t="s">
        <v>1191</v>
      </c>
      <c r="F544" s="56">
        <v>46077</v>
      </c>
      <c r="G544" s="18">
        <v>256</v>
      </c>
      <c r="H544" s="54" t="s">
        <v>6</v>
      </c>
      <c r="I544" s="54" t="s">
        <v>1192</v>
      </c>
      <c r="J544" s="54">
        <v>2638803434</v>
      </c>
      <c r="K544" s="54" t="s">
        <v>1193</v>
      </c>
      <c r="L544" s="54">
        <v>100000</v>
      </c>
      <c r="M544" s="67">
        <v>2.56</v>
      </c>
      <c r="N544" s="55" t="s">
        <v>1194</v>
      </c>
      <c r="O544" s="15" t="s">
        <v>1195</v>
      </c>
      <c r="P544" s="54" t="s">
        <v>175</v>
      </c>
    </row>
    <row r="545" spans="1:16" s="58" customFormat="1" ht="110.25" x14ac:dyDescent="0.25">
      <c r="A545" s="54">
        <v>41</v>
      </c>
      <c r="B545" s="55" t="s">
        <v>184</v>
      </c>
      <c r="C545" s="54" t="s">
        <v>838</v>
      </c>
      <c r="D545" s="54" t="s">
        <v>62</v>
      </c>
      <c r="E545" s="55" t="s">
        <v>835</v>
      </c>
      <c r="F545" s="56">
        <v>46079</v>
      </c>
      <c r="G545" s="18">
        <v>1375.0550000000001</v>
      </c>
      <c r="H545" s="54" t="s">
        <v>6</v>
      </c>
      <c r="I545" s="54" t="s">
        <v>1196</v>
      </c>
      <c r="J545" s="54">
        <v>3056010911</v>
      </c>
      <c r="K545" s="54" t="s">
        <v>196</v>
      </c>
      <c r="L545" s="54">
        <v>23914</v>
      </c>
      <c r="M545" s="67">
        <v>57.5</v>
      </c>
      <c r="N545" s="55" t="s">
        <v>1197</v>
      </c>
      <c r="O545" s="15" t="s">
        <v>1198</v>
      </c>
      <c r="P545" s="54" t="s">
        <v>175</v>
      </c>
    </row>
    <row r="546" spans="1:16" s="58" customFormat="1" ht="110.25" x14ac:dyDescent="0.25">
      <c r="A546" s="54">
        <v>42</v>
      </c>
      <c r="B546" s="55" t="s">
        <v>184</v>
      </c>
      <c r="C546" s="54" t="s">
        <v>838</v>
      </c>
      <c r="D546" s="54" t="s">
        <v>62</v>
      </c>
      <c r="E546" s="55" t="s">
        <v>1212</v>
      </c>
      <c r="F546" s="56">
        <v>46080</v>
      </c>
      <c r="G546" s="18">
        <v>2030</v>
      </c>
      <c r="H546" s="54" t="s">
        <v>6</v>
      </c>
      <c r="I546" s="54" t="s">
        <v>1199</v>
      </c>
      <c r="J546" s="54">
        <v>3012222007</v>
      </c>
      <c r="K546" s="54" t="s">
        <v>222</v>
      </c>
      <c r="L546" s="54">
        <v>350</v>
      </c>
      <c r="M546" s="67">
        <v>5800</v>
      </c>
      <c r="N546" s="55" t="s">
        <v>808</v>
      </c>
      <c r="O546" s="15" t="s">
        <v>1200</v>
      </c>
      <c r="P546" s="54" t="s">
        <v>175</v>
      </c>
    </row>
    <row r="547" spans="1:16" s="58" customFormat="1" ht="63" x14ac:dyDescent="0.25">
      <c r="A547" s="54">
        <v>43</v>
      </c>
      <c r="B547" s="55" t="s">
        <v>194</v>
      </c>
      <c r="C547" s="54" t="s">
        <v>521</v>
      </c>
      <c r="D547" s="54" t="s">
        <v>63</v>
      </c>
      <c r="E547" s="55" t="s">
        <v>1201</v>
      </c>
      <c r="F547" s="56">
        <v>46078</v>
      </c>
      <c r="G547" s="18">
        <v>349.9</v>
      </c>
      <c r="H547" s="54" t="s">
        <v>6</v>
      </c>
      <c r="I547" s="54" t="s">
        <v>203</v>
      </c>
      <c r="J547" s="54">
        <v>35420080</v>
      </c>
      <c r="K547" s="54" t="s">
        <v>63</v>
      </c>
      <c r="L547" s="54">
        <v>1</v>
      </c>
      <c r="M547" s="67"/>
      <c r="N547" s="55" t="s">
        <v>1202</v>
      </c>
      <c r="O547" s="15" t="s">
        <v>1203</v>
      </c>
      <c r="P547" s="55"/>
    </row>
    <row r="548" spans="1:16" s="58" customFormat="1" ht="63" x14ac:dyDescent="0.25">
      <c r="A548" s="54">
        <v>44</v>
      </c>
      <c r="B548" s="55" t="s">
        <v>194</v>
      </c>
      <c r="C548" s="54" t="s">
        <v>221</v>
      </c>
      <c r="D548" s="54" t="s">
        <v>63</v>
      </c>
      <c r="E548" s="55" t="s">
        <v>217</v>
      </c>
      <c r="F548" s="56">
        <v>46078</v>
      </c>
      <c r="G548" s="18">
        <v>450.1</v>
      </c>
      <c r="H548" s="54" t="s">
        <v>6</v>
      </c>
      <c r="I548" s="54" t="s">
        <v>203</v>
      </c>
      <c r="J548" s="54">
        <v>35420080</v>
      </c>
      <c r="K548" s="54" t="s">
        <v>63</v>
      </c>
      <c r="L548" s="54">
        <v>1</v>
      </c>
      <c r="M548" s="67"/>
      <c r="N548" s="55" t="s">
        <v>1204</v>
      </c>
      <c r="O548" s="15" t="s">
        <v>1205</v>
      </c>
      <c r="P548" s="55"/>
    </row>
    <row r="549" spans="1:16" s="58" customFormat="1" ht="47.25" x14ac:dyDescent="0.25">
      <c r="A549" s="54">
        <v>45</v>
      </c>
      <c r="B549" s="55" t="s">
        <v>194</v>
      </c>
      <c r="C549" s="54" t="s">
        <v>74</v>
      </c>
      <c r="D549" s="54" t="s">
        <v>62</v>
      </c>
      <c r="E549" s="55" t="s">
        <v>1206</v>
      </c>
      <c r="F549" s="56">
        <v>46080</v>
      </c>
      <c r="G549" s="18">
        <v>580.54999999999995</v>
      </c>
      <c r="H549" s="54" t="s">
        <v>6</v>
      </c>
      <c r="I549" s="54" t="s">
        <v>1417</v>
      </c>
      <c r="J549" s="54">
        <v>3573102158</v>
      </c>
      <c r="K549" s="54" t="s">
        <v>585</v>
      </c>
      <c r="L549" s="54">
        <v>1090</v>
      </c>
      <c r="M549" s="67"/>
      <c r="N549" s="55" t="s">
        <v>1022</v>
      </c>
      <c r="O549" s="15" t="s">
        <v>1207</v>
      </c>
      <c r="P549" s="55"/>
    </row>
    <row r="550" spans="1:16" s="58" customFormat="1" ht="81.599999999999994" customHeight="1" x14ac:dyDescent="0.25">
      <c r="A550" s="54">
        <v>46</v>
      </c>
      <c r="B550" s="55" t="s">
        <v>202</v>
      </c>
      <c r="C550" s="54" t="s">
        <v>80</v>
      </c>
      <c r="D550" s="54" t="s">
        <v>63</v>
      </c>
      <c r="E550" s="55" t="s">
        <v>1208</v>
      </c>
      <c r="F550" s="56">
        <v>46080</v>
      </c>
      <c r="G550" s="18">
        <v>352.8</v>
      </c>
      <c r="H550" s="54" t="s">
        <v>6</v>
      </c>
      <c r="I550" s="54" t="s">
        <v>1209</v>
      </c>
      <c r="J550" s="54">
        <v>40883464</v>
      </c>
      <c r="K550" s="54" t="s">
        <v>63</v>
      </c>
      <c r="L550" s="54">
        <v>1</v>
      </c>
      <c r="M550" s="67">
        <v>352800</v>
      </c>
      <c r="N550" s="55" t="s">
        <v>1210</v>
      </c>
      <c r="O550" s="15" t="s">
        <v>1211</v>
      </c>
      <c r="P550" s="55"/>
    </row>
    <row r="551" spans="1:16" s="58" customFormat="1" ht="114" customHeight="1" x14ac:dyDescent="0.25">
      <c r="A551" s="54">
        <v>47</v>
      </c>
      <c r="B551" s="55" t="s">
        <v>184</v>
      </c>
      <c r="C551" s="54" t="s">
        <v>838</v>
      </c>
      <c r="D551" s="54" t="s">
        <v>62</v>
      </c>
      <c r="E551" s="55" t="s">
        <v>818</v>
      </c>
      <c r="F551" s="56">
        <v>46084</v>
      </c>
      <c r="G551" s="18">
        <v>2000</v>
      </c>
      <c r="H551" s="54" t="s">
        <v>6</v>
      </c>
      <c r="I551" s="54" t="s">
        <v>1196</v>
      </c>
      <c r="J551" s="54">
        <v>3056010911</v>
      </c>
      <c r="K551" s="54" t="s">
        <v>222</v>
      </c>
      <c r="L551" s="54">
        <v>5000000</v>
      </c>
      <c r="M551" s="67">
        <v>4</v>
      </c>
      <c r="N551" s="55" t="s">
        <v>820</v>
      </c>
      <c r="O551" s="15" t="s">
        <v>1308</v>
      </c>
      <c r="P551" s="54" t="s">
        <v>175</v>
      </c>
    </row>
    <row r="552" spans="1:16" s="58" customFormat="1" ht="115.15" customHeight="1" x14ac:dyDescent="0.25">
      <c r="A552" s="54">
        <v>48</v>
      </c>
      <c r="B552" s="55" t="s">
        <v>184</v>
      </c>
      <c r="C552" s="54" t="s">
        <v>838</v>
      </c>
      <c r="D552" s="54" t="s">
        <v>62</v>
      </c>
      <c r="E552" s="55" t="s">
        <v>1309</v>
      </c>
      <c r="F552" s="56">
        <v>46084</v>
      </c>
      <c r="G552" s="18">
        <v>3600</v>
      </c>
      <c r="H552" s="54" t="s">
        <v>6</v>
      </c>
      <c r="I552" s="54" t="s">
        <v>1310</v>
      </c>
      <c r="J552" s="54">
        <v>3541606157</v>
      </c>
      <c r="K552" s="54" t="s">
        <v>222</v>
      </c>
      <c r="L552" s="54">
        <v>900000</v>
      </c>
      <c r="M552" s="67">
        <v>4</v>
      </c>
      <c r="N552" s="55" t="s">
        <v>820</v>
      </c>
      <c r="O552" s="15" t="s">
        <v>1311</v>
      </c>
      <c r="P552" s="54" t="s">
        <v>175</v>
      </c>
    </row>
    <row r="553" spans="1:16" s="58" customFormat="1" ht="85.9" customHeight="1" x14ac:dyDescent="0.25">
      <c r="A553" s="54">
        <v>49</v>
      </c>
      <c r="B553" s="55" t="s">
        <v>76</v>
      </c>
      <c r="C553" s="54" t="s">
        <v>74</v>
      </c>
      <c r="D553" s="54" t="s">
        <v>63</v>
      </c>
      <c r="E553" s="55" t="s">
        <v>1312</v>
      </c>
      <c r="F553" s="56">
        <v>46090</v>
      </c>
      <c r="G553" s="18">
        <v>209.9</v>
      </c>
      <c r="H553" s="54" t="s">
        <v>109</v>
      </c>
      <c r="I553" s="54" t="s">
        <v>1474</v>
      </c>
      <c r="J553" s="54">
        <v>4725941</v>
      </c>
      <c r="K553" s="54" t="s">
        <v>63</v>
      </c>
      <c r="L553" s="54"/>
      <c r="M553" s="67"/>
      <c r="N553" s="55" t="s">
        <v>1313</v>
      </c>
      <c r="O553" s="15" t="s">
        <v>1314</v>
      </c>
      <c r="P553" s="54"/>
    </row>
    <row r="554" spans="1:16" s="58" customFormat="1" ht="110.25" x14ac:dyDescent="0.25">
      <c r="A554" s="54">
        <v>50</v>
      </c>
      <c r="B554" s="55" t="s">
        <v>194</v>
      </c>
      <c r="C554" s="54" t="s">
        <v>74</v>
      </c>
      <c r="D554" s="54" t="s">
        <v>62</v>
      </c>
      <c r="E554" s="55" t="s">
        <v>1315</v>
      </c>
      <c r="F554" s="56">
        <v>46085</v>
      </c>
      <c r="G554" s="18">
        <v>3131.13</v>
      </c>
      <c r="H554" s="54" t="s">
        <v>1360</v>
      </c>
      <c r="I554" s="54" t="s">
        <v>1480</v>
      </c>
      <c r="J554" s="54" t="s">
        <v>1519</v>
      </c>
      <c r="K554" s="54" t="s">
        <v>585</v>
      </c>
      <c r="L554" s="54">
        <v>22097</v>
      </c>
      <c r="M554" s="67"/>
      <c r="N554" s="55" t="s">
        <v>1316</v>
      </c>
      <c r="O554" s="15" t="s">
        <v>1317</v>
      </c>
      <c r="P554" s="54"/>
    </row>
    <row r="555" spans="1:16" s="58" customFormat="1" ht="47.25" x14ac:dyDescent="0.25">
      <c r="A555" s="54">
        <v>51</v>
      </c>
      <c r="B555" s="55" t="s">
        <v>194</v>
      </c>
      <c r="C555" s="54" t="s">
        <v>101</v>
      </c>
      <c r="D555" s="54" t="s">
        <v>62</v>
      </c>
      <c r="E555" s="55" t="s">
        <v>1318</v>
      </c>
      <c r="F555" s="56">
        <v>46085</v>
      </c>
      <c r="G555" s="18">
        <v>1350</v>
      </c>
      <c r="H555" s="54" t="s">
        <v>6</v>
      </c>
      <c r="I555" s="54" t="s">
        <v>1017</v>
      </c>
      <c r="J555" s="54">
        <v>2798518156</v>
      </c>
      <c r="K555" s="54" t="s">
        <v>168</v>
      </c>
      <c r="L555" s="54">
        <v>100</v>
      </c>
      <c r="M555" s="67">
        <v>13500</v>
      </c>
      <c r="N555" s="55" t="s">
        <v>1021</v>
      </c>
      <c r="O555" s="15" t="s">
        <v>1319</v>
      </c>
      <c r="P555" s="54"/>
    </row>
    <row r="556" spans="1:16" s="58" customFormat="1" ht="80.45" customHeight="1" x14ac:dyDescent="0.25">
      <c r="A556" s="54">
        <v>52</v>
      </c>
      <c r="B556" s="55" t="s">
        <v>202</v>
      </c>
      <c r="C556" s="54" t="s">
        <v>536</v>
      </c>
      <c r="D556" s="54" t="s">
        <v>62</v>
      </c>
      <c r="E556" s="55" t="s">
        <v>1418</v>
      </c>
      <c r="F556" s="56">
        <v>46094</v>
      </c>
      <c r="G556" s="18">
        <v>401.29</v>
      </c>
      <c r="H556" s="54" t="s">
        <v>6</v>
      </c>
      <c r="I556" s="54" t="s">
        <v>1475</v>
      </c>
      <c r="J556" s="54">
        <v>2888117571</v>
      </c>
      <c r="K556" s="54" t="s">
        <v>196</v>
      </c>
      <c r="L556" s="54">
        <v>1341</v>
      </c>
      <c r="M556" s="67"/>
      <c r="N556" s="55" t="s">
        <v>1419</v>
      </c>
      <c r="O556" s="15" t="s">
        <v>1420</v>
      </c>
      <c r="P556" s="55"/>
    </row>
    <row r="557" spans="1:16" s="58" customFormat="1" ht="78" customHeight="1" x14ac:dyDescent="0.25">
      <c r="A557" s="54">
        <v>53</v>
      </c>
      <c r="B557" s="55" t="s">
        <v>194</v>
      </c>
      <c r="C557" s="54" t="s">
        <v>74</v>
      </c>
      <c r="D557" s="54" t="s">
        <v>62</v>
      </c>
      <c r="E557" s="55" t="s">
        <v>1421</v>
      </c>
      <c r="F557" s="56">
        <v>46097</v>
      </c>
      <c r="G557" s="18">
        <v>251</v>
      </c>
      <c r="H557" s="54" t="s">
        <v>109</v>
      </c>
      <c r="I557" s="54" t="s">
        <v>1476</v>
      </c>
      <c r="J557" s="54">
        <v>43808856</v>
      </c>
      <c r="K557" s="54" t="s">
        <v>585</v>
      </c>
      <c r="L557" s="54">
        <v>1305</v>
      </c>
      <c r="M557" s="67"/>
      <c r="N557" s="55" t="s">
        <v>1428</v>
      </c>
      <c r="O557" s="15" t="s">
        <v>1422</v>
      </c>
      <c r="P557" s="55"/>
    </row>
    <row r="558" spans="1:16" s="58" customFormat="1" ht="148.15" customHeight="1" x14ac:dyDescent="0.25">
      <c r="A558" s="54">
        <v>54</v>
      </c>
      <c r="B558" s="55" t="s">
        <v>194</v>
      </c>
      <c r="C558" s="54" t="s">
        <v>74</v>
      </c>
      <c r="D558" s="54" t="s">
        <v>62</v>
      </c>
      <c r="E558" s="55" t="s">
        <v>1421</v>
      </c>
      <c r="F558" s="56">
        <v>46097</v>
      </c>
      <c r="G558" s="18">
        <v>842.52</v>
      </c>
      <c r="H558" s="54" t="s">
        <v>109</v>
      </c>
      <c r="I558" s="54" t="s">
        <v>1477</v>
      </c>
      <c r="J558" s="54">
        <v>30109129</v>
      </c>
      <c r="K558" s="54" t="s">
        <v>585</v>
      </c>
      <c r="L558" s="54">
        <v>15950</v>
      </c>
      <c r="M558" s="67"/>
      <c r="N558" s="55" t="s">
        <v>1427</v>
      </c>
      <c r="O558" s="15" t="s">
        <v>1423</v>
      </c>
      <c r="P558" s="55"/>
    </row>
    <row r="559" spans="1:16" s="58" customFormat="1" ht="100.9" customHeight="1" x14ac:dyDescent="0.25">
      <c r="A559" s="54">
        <v>55</v>
      </c>
      <c r="B559" s="55" t="s">
        <v>194</v>
      </c>
      <c r="C559" s="54" t="s">
        <v>74</v>
      </c>
      <c r="D559" s="54" t="s">
        <v>62</v>
      </c>
      <c r="E559" s="55" t="s">
        <v>1424</v>
      </c>
      <c r="F559" s="56">
        <v>46097</v>
      </c>
      <c r="G559" s="18">
        <v>333.63</v>
      </c>
      <c r="H559" s="54" t="s">
        <v>109</v>
      </c>
      <c r="I559" s="54" t="s">
        <v>1478</v>
      </c>
      <c r="J559" s="54">
        <v>38218086</v>
      </c>
      <c r="K559" s="54" t="s">
        <v>585</v>
      </c>
      <c r="L559" s="54">
        <v>32650</v>
      </c>
      <c r="M559" s="67"/>
      <c r="N559" s="55" t="s">
        <v>1429</v>
      </c>
      <c r="O559" s="15" t="s">
        <v>1425</v>
      </c>
      <c r="P559" s="55"/>
    </row>
    <row r="560" spans="1:16" s="58" customFormat="1" ht="64.150000000000006" customHeight="1" x14ac:dyDescent="0.25">
      <c r="A560" s="54">
        <v>56</v>
      </c>
      <c r="B560" s="55" t="s">
        <v>1426</v>
      </c>
      <c r="C560" s="54" t="s">
        <v>65</v>
      </c>
      <c r="D560" s="54" t="s">
        <v>62</v>
      </c>
      <c r="E560" s="55" t="s">
        <v>216</v>
      </c>
      <c r="F560" s="56">
        <v>46101</v>
      </c>
      <c r="G560" s="18">
        <v>212</v>
      </c>
      <c r="H560" s="54" t="s">
        <v>6</v>
      </c>
      <c r="I560" s="54" t="s">
        <v>531</v>
      </c>
      <c r="J560" s="54">
        <v>42086719</v>
      </c>
      <c r="K560" s="54" t="s">
        <v>247</v>
      </c>
      <c r="L560" s="54">
        <v>16000</v>
      </c>
      <c r="M560" s="67">
        <v>13.25</v>
      </c>
      <c r="N560" s="55" t="s">
        <v>200</v>
      </c>
      <c r="O560" s="15" t="s">
        <v>1479</v>
      </c>
      <c r="P560" s="55"/>
    </row>
    <row r="561" spans="1:16" s="58" customFormat="1" ht="110.25" x14ac:dyDescent="0.25">
      <c r="A561" s="54">
        <v>57</v>
      </c>
      <c r="B561" s="55" t="s">
        <v>184</v>
      </c>
      <c r="C561" s="54" t="s">
        <v>838</v>
      </c>
      <c r="D561" s="54" t="s">
        <v>62</v>
      </c>
      <c r="E561" s="55" t="s">
        <v>1552</v>
      </c>
      <c r="F561" s="56">
        <v>46111</v>
      </c>
      <c r="G561" s="18">
        <v>3143.6</v>
      </c>
      <c r="H561" s="54" t="s">
        <v>6</v>
      </c>
      <c r="I561" s="54" t="s">
        <v>1199</v>
      </c>
      <c r="J561" s="54">
        <v>3012222007</v>
      </c>
      <c r="K561" s="54" t="s">
        <v>222</v>
      </c>
      <c r="L561" s="54">
        <v>542</v>
      </c>
      <c r="M561" s="67">
        <v>5800</v>
      </c>
      <c r="N561" s="55" t="s">
        <v>1553</v>
      </c>
      <c r="O561" s="15" t="s">
        <v>1554</v>
      </c>
      <c r="P561" s="54" t="s">
        <v>175</v>
      </c>
    </row>
    <row r="562" spans="1:16" s="58" customFormat="1" ht="45" customHeight="1" x14ac:dyDescent="0.25">
      <c r="A562" s="54">
        <v>58</v>
      </c>
      <c r="B562" s="55" t="s">
        <v>194</v>
      </c>
      <c r="C562" s="54" t="s">
        <v>72</v>
      </c>
      <c r="D562" s="54" t="s">
        <v>63</v>
      </c>
      <c r="E562" s="55" t="s">
        <v>212</v>
      </c>
      <c r="F562" s="56">
        <v>46105</v>
      </c>
      <c r="G562" s="18">
        <v>647.52</v>
      </c>
      <c r="H562" s="54" t="s">
        <v>6</v>
      </c>
      <c r="I562" s="54" t="s">
        <v>220</v>
      </c>
      <c r="J562" s="54">
        <v>3337119</v>
      </c>
      <c r="K562" s="54" t="s">
        <v>222</v>
      </c>
      <c r="L562" s="54">
        <v>2335</v>
      </c>
      <c r="M562" s="67"/>
      <c r="N562" s="55" t="s">
        <v>1555</v>
      </c>
      <c r="O562" s="15" t="s">
        <v>1556</v>
      </c>
      <c r="P562" s="55"/>
    </row>
    <row r="563" spans="1:16" s="58" customFormat="1" ht="47.25" x14ac:dyDescent="0.25">
      <c r="A563" s="54">
        <v>59</v>
      </c>
      <c r="B563" s="55" t="s">
        <v>194</v>
      </c>
      <c r="C563" s="54" t="s">
        <v>74</v>
      </c>
      <c r="D563" s="54" t="s">
        <v>62</v>
      </c>
      <c r="E563" s="55" t="s">
        <v>1315</v>
      </c>
      <c r="F563" s="56">
        <v>46119</v>
      </c>
      <c r="G563" s="18">
        <v>365.75</v>
      </c>
      <c r="H563" s="54" t="s">
        <v>1699</v>
      </c>
      <c r="I563" s="54" t="s">
        <v>1696</v>
      </c>
      <c r="J563" s="54">
        <v>3485705945</v>
      </c>
      <c r="K563" s="54" t="s">
        <v>585</v>
      </c>
      <c r="L563" s="54">
        <v>55</v>
      </c>
      <c r="M563" s="67"/>
      <c r="N563" s="55" t="s">
        <v>1697</v>
      </c>
      <c r="O563" s="15" t="s">
        <v>1698</v>
      </c>
      <c r="P563" s="55"/>
    </row>
    <row r="564" spans="1:16" s="58" customFormat="1" ht="111.6" customHeight="1" x14ac:dyDescent="0.25">
      <c r="A564" s="54">
        <v>60</v>
      </c>
      <c r="B564" s="55" t="s">
        <v>184</v>
      </c>
      <c r="C564" s="54" t="s">
        <v>838</v>
      </c>
      <c r="D564" s="54" t="s">
        <v>62</v>
      </c>
      <c r="E564" s="55" t="s">
        <v>1745</v>
      </c>
      <c r="F564" s="56">
        <v>46119</v>
      </c>
      <c r="G564" s="18">
        <v>612</v>
      </c>
      <c r="H564" s="54" t="s">
        <v>6</v>
      </c>
      <c r="I564" s="54" t="s">
        <v>1310</v>
      </c>
      <c r="J564" s="54">
        <v>3541606157</v>
      </c>
      <c r="K564" s="54" t="s">
        <v>1739</v>
      </c>
      <c r="L564" s="54">
        <v>20000</v>
      </c>
      <c r="M564" s="67">
        <v>30.6</v>
      </c>
      <c r="N564" s="55" t="s">
        <v>1708</v>
      </c>
      <c r="O564" s="55" t="s">
        <v>1709</v>
      </c>
      <c r="P564" s="54" t="s">
        <v>175</v>
      </c>
    </row>
    <row r="565" spans="1:16" s="58" customFormat="1" ht="116.45" customHeight="1" x14ac:dyDescent="0.25">
      <c r="A565" s="54">
        <v>61</v>
      </c>
      <c r="B565" s="55" t="s">
        <v>184</v>
      </c>
      <c r="C565" s="54" t="s">
        <v>838</v>
      </c>
      <c r="D565" s="54" t="s">
        <v>62</v>
      </c>
      <c r="E565" s="55" t="s">
        <v>1746</v>
      </c>
      <c r="F565" s="56">
        <v>46119</v>
      </c>
      <c r="G565" s="18">
        <v>725.8</v>
      </c>
      <c r="H565" s="54" t="s">
        <v>6</v>
      </c>
      <c r="I565" s="54" t="s">
        <v>1310</v>
      </c>
      <c r="J565" s="54">
        <v>3541606157</v>
      </c>
      <c r="K565" s="54" t="s">
        <v>585</v>
      </c>
      <c r="L565" s="54">
        <v>150</v>
      </c>
      <c r="M565" s="67">
        <v>4838.67</v>
      </c>
      <c r="N565" s="55" t="s">
        <v>1710</v>
      </c>
      <c r="O565" s="55" t="s">
        <v>1711</v>
      </c>
      <c r="P565" s="54" t="s">
        <v>175</v>
      </c>
    </row>
    <row r="566" spans="1:16" s="58" customFormat="1" ht="111.6" customHeight="1" x14ac:dyDescent="0.25">
      <c r="A566" s="54">
        <v>62</v>
      </c>
      <c r="B566" s="55" t="s">
        <v>184</v>
      </c>
      <c r="C566" s="54" t="s">
        <v>73</v>
      </c>
      <c r="D566" s="54" t="s">
        <v>63</v>
      </c>
      <c r="E566" s="55" t="s">
        <v>1747</v>
      </c>
      <c r="F566" s="56">
        <v>46120</v>
      </c>
      <c r="G566" s="18">
        <v>434.4</v>
      </c>
      <c r="H566" s="54" t="s">
        <v>6</v>
      </c>
      <c r="I566" s="54" t="s">
        <v>1919</v>
      </c>
      <c r="J566" s="54">
        <v>3076711925</v>
      </c>
      <c r="K566" s="54"/>
      <c r="L566" s="54"/>
      <c r="M566" s="67"/>
      <c r="N566" s="55" t="s">
        <v>1712</v>
      </c>
      <c r="O566" s="55" t="s">
        <v>1713</v>
      </c>
      <c r="P566" s="54"/>
    </row>
    <row r="567" spans="1:16" s="58" customFormat="1" ht="117.6" customHeight="1" x14ac:dyDescent="0.25">
      <c r="A567" s="54">
        <v>63</v>
      </c>
      <c r="B567" s="55" t="s">
        <v>184</v>
      </c>
      <c r="C567" s="54" t="s">
        <v>172</v>
      </c>
      <c r="D567" s="54" t="s">
        <v>62</v>
      </c>
      <c r="E567" s="55" t="s">
        <v>1748</v>
      </c>
      <c r="F567" s="56">
        <v>46120</v>
      </c>
      <c r="G567" s="18">
        <v>430.91300000000001</v>
      </c>
      <c r="H567" s="54" t="s">
        <v>6</v>
      </c>
      <c r="I567" s="54" t="s">
        <v>1310</v>
      </c>
      <c r="J567" s="54">
        <v>3541606157</v>
      </c>
      <c r="K567" s="54" t="s">
        <v>585</v>
      </c>
      <c r="L567" s="54">
        <v>5450</v>
      </c>
      <c r="M567" s="67">
        <v>79.069999999999993</v>
      </c>
      <c r="N567" s="55" t="s">
        <v>1714</v>
      </c>
      <c r="O567" s="55" t="s">
        <v>1715</v>
      </c>
      <c r="P567" s="54" t="s">
        <v>175</v>
      </c>
    </row>
    <row r="568" spans="1:16" s="58" customFormat="1" ht="117.6" customHeight="1" x14ac:dyDescent="0.25">
      <c r="A568" s="54">
        <v>64</v>
      </c>
      <c r="B568" s="55" t="s">
        <v>184</v>
      </c>
      <c r="C568" s="54" t="s">
        <v>838</v>
      </c>
      <c r="D568" s="54" t="s">
        <v>62</v>
      </c>
      <c r="E568" s="55" t="s">
        <v>1749</v>
      </c>
      <c r="F568" s="56">
        <v>46120</v>
      </c>
      <c r="G568" s="18">
        <v>409.5</v>
      </c>
      <c r="H568" s="54" t="s">
        <v>6</v>
      </c>
      <c r="I568" s="54" t="s">
        <v>1716</v>
      </c>
      <c r="J568" s="54">
        <v>3060200728</v>
      </c>
      <c r="K568" s="54" t="s">
        <v>1739</v>
      </c>
      <c r="L568" s="54">
        <v>3000</v>
      </c>
      <c r="M568" s="67">
        <v>136.5</v>
      </c>
      <c r="N568" s="55" t="s">
        <v>1717</v>
      </c>
      <c r="O568" s="55" t="s">
        <v>1718</v>
      </c>
      <c r="P568" s="54" t="s">
        <v>175</v>
      </c>
    </row>
    <row r="569" spans="1:16" s="58" customFormat="1" ht="116.45" customHeight="1" x14ac:dyDescent="0.25">
      <c r="A569" s="54">
        <v>65</v>
      </c>
      <c r="B569" s="55" t="s">
        <v>184</v>
      </c>
      <c r="C569" s="54" t="s">
        <v>838</v>
      </c>
      <c r="D569" s="54" t="s">
        <v>62</v>
      </c>
      <c r="E569" s="55" t="s">
        <v>1749</v>
      </c>
      <c r="F569" s="56">
        <v>46120</v>
      </c>
      <c r="G569" s="18">
        <v>253.5</v>
      </c>
      <c r="H569" s="54" t="s">
        <v>6</v>
      </c>
      <c r="I569" s="54" t="s">
        <v>1310</v>
      </c>
      <c r="J569" s="54" t="s">
        <v>1719</v>
      </c>
      <c r="K569" s="54" t="s">
        <v>1739</v>
      </c>
      <c r="L569" s="54">
        <v>3000</v>
      </c>
      <c r="M569" s="67">
        <v>84.5</v>
      </c>
      <c r="N569" s="55" t="s">
        <v>1720</v>
      </c>
      <c r="O569" s="55" t="s">
        <v>1721</v>
      </c>
      <c r="P569" s="54" t="s">
        <v>175</v>
      </c>
    </row>
    <row r="570" spans="1:16" s="58" customFormat="1" ht="115.15" customHeight="1" x14ac:dyDescent="0.25">
      <c r="A570" s="54">
        <v>66</v>
      </c>
      <c r="B570" s="55" t="s">
        <v>184</v>
      </c>
      <c r="C570" s="54" t="s">
        <v>838</v>
      </c>
      <c r="D570" s="54" t="s">
        <v>62</v>
      </c>
      <c r="E570" s="55" t="s">
        <v>1744</v>
      </c>
      <c r="F570" s="56">
        <v>46120</v>
      </c>
      <c r="G570" s="18">
        <v>710.8</v>
      </c>
      <c r="H570" s="54" t="s">
        <v>6</v>
      </c>
      <c r="I570" s="54" t="s">
        <v>1196</v>
      </c>
      <c r="J570" s="54">
        <v>3056010911</v>
      </c>
      <c r="K570" s="54" t="s">
        <v>168</v>
      </c>
      <c r="L570" s="54">
        <v>910</v>
      </c>
      <c r="M570" s="67">
        <v>781.1</v>
      </c>
      <c r="N570" s="55" t="s">
        <v>1722</v>
      </c>
      <c r="O570" s="55" t="s">
        <v>1723</v>
      </c>
      <c r="P570" s="54" t="s">
        <v>175</v>
      </c>
    </row>
    <row r="571" spans="1:16" s="58" customFormat="1" ht="114" customHeight="1" x14ac:dyDescent="0.25">
      <c r="A571" s="54">
        <v>67</v>
      </c>
      <c r="B571" s="55" t="s">
        <v>184</v>
      </c>
      <c r="C571" s="54" t="s">
        <v>172</v>
      </c>
      <c r="D571" s="54" t="s">
        <v>62</v>
      </c>
      <c r="E571" s="55" t="s">
        <v>1744</v>
      </c>
      <c r="F571" s="56">
        <v>46120</v>
      </c>
      <c r="G571" s="18">
        <v>696</v>
      </c>
      <c r="H571" s="54" t="s">
        <v>6</v>
      </c>
      <c r="I571" s="54" t="s">
        <v>1724</v>
      </c>
      <c r="J571" s="54">
        <v>3812403968</v>
      </c>
      <c r="K571" s="54" t="s">
        <v>168</v>
      </c>
      <c r="L571" s="54">
        <v>900</v>
      </c>
      <c r="M571" s="67">
        <v>773.33</v>
      </c>
      <c r="N571" s="55" t="s">
        <v>1725</v>
      </c>
      <c r="O571" s="55" t="s">
        <v>1726</v>
      </c>
      <c r="P571" s="54" t="s">
        <v>175</v>
      </c>
    </row>
    <row r="572" spans="1:16" s="58" customFormat="1" ht="110.25" x14ac:dyDescent="0.25">
      <c r="A572" s="54">
        <v>68</v>
      </c>
      <c r="B572" s="55" t="s">
        <v>184</v>
      </c>
      <c r="C572" s="54" t="s">
        <v>838</v>
      </c>
      <c r="D572" s="54" t="s">
        <v>62</v>
      </c>
      <c r="E572" s="55" t="s">
        <v>1743</v>
      </c>
      <c r="F572" s="56">
        <v>46120</v>
      </c>
      <c r="G572" s="18">
        <v>545.68799999999999</v>
      </c>
      <c r="H572" s="54" t="s">
        <v>6</v>
      </c>
      <c r="I572" s="54" t="s">
        <v>1727</v>
      </c>
      <c r="J572" s="54">
        <v>3289100455</v>
      </c>
      <c r="K572" s="54" t="s">
        <v>1739</v>
      </c>
      <c r="L572" s="54">
        <v>1590</v>
      </c>
      <c r="M572" s="67">
        <v>343.2</v>
      </c>
      <c r="N572" s="55" t="s">
        <v>1728</v>
      </c>
      <c r="O572" s="55" t="s">
        <v>1729</v>
      </c>
      <c r="P572" s="54" t="s">
        <v>175</v>
      </c>
    </row>
    <row r="573" spans="1:16" s="58" customFormat="1" ht="110.25" x14ac:dyDescent="0.25">
      <c r="A573" s="54">
        <v>69</v>
      </c>
      <c r="B573" s="55" t="s">
        <v>184</v>
      </c>
      <c r="C573" s="54" t="s">
        <v>838</v>
      </c>
      <c r="D573" s="54" t="s">
        <v>62</v>
      </c>
      <c r="E573" s="55" t="s">
        <v>1743</v>
      </c>
      <c r="F573" s="56">
        <v>46120</v>
      </c>
      <c r="G573" s="18">
        <v>413.67</v>
      </c>
      <c r="H573" s="54" t="s">
        <v>6</v>
      </c>
      <c r="I573" s="54" t="s">
        <v>1730</v>
      </c>
      <c r="J573" s="54">
        <v>2919504963</v>
      </c>
      <c r="K573" s="54" t="s">
        <v>1193</v>
      </c>
      <c r="L573" s="54">
        <v>750</v>
      </c>
      <c r="M573" s="67">
        <v>551.55999999999995</v>
      </c>
      <c r="N573" s="55" t="s">
        <v>1731</v>
      </c>
      <c r="O573" s="55" t="s">
        <v>1732</v>
      </c>
      <c r="P573" s="54" t="s">
        <v>175</v>
      </c>
    </row>
    <row r="574" spans="1:16" s="58" customFormat="1" ht="110.25" x14ac:dyDescent="0.25">
      <c r="A574" s="54">
        <v>70</v>
      </c>
      <c r="B574" s="55" t="s">
        <v>184</v>
      </c>
      <c r="C574" s="54" t="s">
        <v>677</v>
      </c>
      <c r="D574" s="54" t="s">
        <v>63</v>
      </c>
      <c r="E574" s="55" t="s">
        <v>1742</v>
      </c>
      <c r="F574" s="56">
        <v>46125</v>
      </c>
      <c r="G574" s="18">
        <v>60000</v>
      </c>
      <c r="H574" s="54" t="s">
        <v>6</v>
      </c>
      <c r="I574" s="54" t="s">
        <v>1920</v>
      </c>
      <c r="J574" s="54">
        <v>40090765</v>
      </c>
      <c r="K574" s="54"/>
      <c r="L574" s="54"/>
      <c r="M574" s="67"/>
      <c r="N574" s="55" t="s">
        <v>1733</v>
      </c>
      <c r="O574" s="55" t="s">
        <v>1734</v>
      </c>
      <c r="P574" s="54"/>
    </row>
    <row r="575" spans="1:16" s="58" customFormat="1" ht="78.75" x14ac:dyDescent="0.25">
      <c r="A575" s="54">
        <v>71</v>
      </c>
      <c r="B575" s="55" t="s">
        <v>202</v>
      </c>
      <c r="C575" s="54" t="s">
        <v>567</v>
      </c>
      <c r="D575" s="54" t="s">
        <v>63</v>
      </c>
      <c r="E575" s="55" t="s">
        <v>1735</v>
      </c>
      <c r="F575" s="56">
        <v>46120</v>
      </c>
      <c r="G575" s="18">
        <v>282</v>
      </c>
      <c r="H575" s="54" t="s">
        <v>6</v>
      </c>
      <c r="I575" s="54" t="s">
        <v>1994</v>
      </c>
      <c r="J575" s="54">
        <v>2070855</v>
      </c>
      <c r="K575" s="54" t="s">
        <v>63</v>
      </c>
      <c r="L575" s="54">
        <v>47</v>
      </c>
      <c r="M575" s="67"/>
      <c r="N575" s="55" t="s">
        <v>1740</v>
      </c>
      <c r="O575" s="55" t="s">
        <v>1736</v>
      </c>
      <c r="P575" s="54"/>
    </row>
    <row r="576" spans="1:16" s="58" customFormat="1" ht="51.6" customHeight="1" x14ac:dyDescent="0.25">
      <c r="A576" s="54">
        <v>72</v>
      </c>
      <c r="B576" s="55" t="s">
        <v>194</v>
      </c>
      <c r="C576" s="54" t="s">
        <v>952</v>
      </c>
      <c r="D576" s="54" t="s">
        <v>63</v>
      </c>
      <c r="E576" s="55" t="s">
        <v>1741</v>
      </c>
      <c r="F576" s="56">
        <v>46037</v>
      </c>
      <c r="G576" s="18">
        <v>1588.91</v>
      </c>
      <c r="H576" s="54" t="s">
        <v>6</v>
      </c>
      <c r="I576" s="54" t="s">
        <v>220</v>
      </c>
      <c r="J576" s="54">
        <v>3337119</v>
      </c>
      <c r="K576" s="54" t="s">
        <v>63</v>
      </c>
      <c r="L576" s="54">
        <v>1</v>
      </c>
      <c r="M576" s="67">
        <v>1588908.78</v>
      </c>
      <c r="N576" s="55" t="s">
        <v>1737</v>
      </c>
      <c r="O576" s="55" t="s">
        <v>1738</v>
      </c>
      <c r="P576" s="54"/>
    </row>
    <row r="577" spans="1:16" s="58" customFormat="1" ht="31.5" x14ac:dyDescent="0.25">
      <c r="A577" s="54">
        <v>73</v>
      </c>
      <c r="B577" s="55" t="s">
        <v>1867</v>
      </c>
      <c r="C577" s="54" t="s">
        <v>78</v>
      </c>
      <c r="D577" s="54" t="s">
        <v>62</v>
      </c>
      <c r="E577" s="55" t="s">
        <v>1880</v>
      </c>
      <c r="F577" s="56">
        <v>46127</v>
      </c>
      <c r="G577" s="18">
        <v>237.38</v>
      </c>
      <c r="H577" s="54" t="s">
        <v>6</v>
      </c>
      <c r="I577" s="54" t="s">
        <v>1921</v>
      </c>
      <c r="J577" s="54">
        <v>3480014870</v>
      </c>
      <c r="K577" s="54" t="s">
        <v>585</v>
      </c>
      <c r="L577" s="54">
        <v>83</v>
      </c>
      <c r="M577" s="67">
        <v>2860</v>
      </c>
      <c r="N577" s="55" t="s">
        <v>1868</v>
      </c>
      <c r="O577" s="55" t="s">
        <v>1869</v>
      </c>
      <c r="P577" s="55"/>
    </row>
    <row r="578" spans="1:16" s="58" customFormat="1" ht="114" customHeight="1" x14ac:dyDescent="0.25">
      <c r="A578" s="54">
        <v>74</v>
      </c>
      <c r="B578" s="55" t="s">
        <v>184</v>
      </c>
      <c r="C578" s="54" t="s">
        <v>838</v>
      </c>
      <c r="D578" s="54" t="s">
        <v>62</v>
      </c>
      <c r="E578" s="55" t="s">
        <v>1870</v>
      </c>
      <c r="F578" s="56">
        <v>46129</v>
      </c>
      <c r="G578" s="18">
        <v>4550</v>
      </c>
      <c r="H578" s="54" t="s">
        <v>6</v>
      </c>
      <c r="I578" s="54" t="s">
        <v>825</v>
      </c>
      <c r="J578" s="54">
        <v>2889407493</v>
      </c>
      <c r="K578" s="54" t="s">
        <v>585</v>
      </c>
      <c r="L578" s="54">
        <v>10</v>
      </c>
      <c r="M578" s="67">
        <v>455000</v>
      </c>
      <c r="N578" s="55" t="s">
        <v>1871</v>
      </c>
      <c r="O578" s="55" t="s">
        <v>1872</v>
      </c>
      <c r="P578" s="54" t="s">
        <v>175</v>
      </c>
    </row>
    <row r="579" spans="1:16" s="58" customFormat="1" ht="31.5" x14ac:dyDescent="0.25">
      <c r="A579" s="54">
        <v>75</v>
      </c>
      <c r="B579" s="55" t="s">
        <v>404</v>
      </c>
      <c r="C579" s="54" t="s">
        <v>73</v>
      </c>
      <c r="D579" s="54" t="s">
        <v>62</v>
      </c>
      <c r="E579" s="55" t="s">
        <v>1873</v>
      </c>
      <c r="F579" s="56">
        <v>46126</v>
      </c>
      <c r="G579" s="18">
        <v>437.4</v>
      </c>
      <c r="H579" s="54" t="s">
        <v>6</v>
      </c>
      <c r="I579" s="54" t="s">
        <v>1922</v>
      </c>
      <c r="J579" s="54">
        <v>20348656</v>
      </c>
      <c r="K579" s="54" t="s">
        <v>222</v>
      </c>
      <c r="L579" s="54">
        <v>9000</v>
      </c>
      <c r="M579" s="67">
        <v>48.6</v>
      </c>
      <c r="N579" s="55" t="s">
        <v>1874</v>
      </c>
      <c r="O579" s="55" t="s">
        <v>1875</v>
      </c>
      <c r="P579" s="55"/>
    </row>
    <row r="580" spans="1:16" s="58" customFormat="1" ht="31.5" x14ac:dyDescent="0.25">
      <c r="A580" s="54">
        <v>76</v>
      </c>
      <c r="B580" s="55" t="s">
        <v>404</v>
      </c>
      <c r="C580" s="54" t="s">
        <v>224</v>
      </c>
      <c r="D580" s="54" t="s">
        <v>62</v>
      </c>
      <c r="E580" s="55" t="s">
        <v>596</v>
      </c>
      <c r="F580" s="56">
        <v>46128</v>
      </c>
      <c r="G580" s="18">
        <v>19030.8</v>
      </c>
      <c r="H580" s="54" t="s">
        <v>6</v>
      </c>
      <c r="I580" s="54" t="s">
        <v>1926</v>
      </c>
      <c r="J580" s="54">
        <v>2525209618</v>
      </c>
      <c r="K580" s="54" t="s">
        <v>278</v>
      </c>
      <c r="L580" s="54" t="s">
        <v>1876</v>
      </c>
      <c r="M580" s="67" t="s">
        <v>1995</v>
      </c>
      <c r="N580" s="55" t="s">
        <v>1896</v>
      </c>
      <c r="O580" s="55" t="s">
        <v>1877</v>
      </c>
      <c r="P580" s="55"/>
    </row>
    <row r="581" spans="1:16" s="58" customFormat="1" ht="51.6" customHeight="1" x14ac:dyDescent="0.25">
      <c r="A581" s="54">
        <v>77</v>
      </c>
      <c r="B581" s="55" t="s">
        <v>194</v>
      </c>
      <c r="C581" s="54" t="s">
        <v>74</v>
      </c>
      <c r="D581" s="54" t="s">
        <v>62</v>
      </c>
      <c r="E581" s="55" t="s">
        <v>621</v>
      </c>
      <c r="F581" s="56">
        <v>46129</v>
      </c>
      <c r="G581" s="18">
        <v>598.95000000000005</v>
      </c>
      <c r="H581" s="54" t="s">
        <v>50</v>
      </c>
      <c r="I581" s="54" t="s">
        <v>1923</v>
      </c>
      <c r="J581" s="54">
        <v>3167607512</v>
      </c>
      <c r="K581" s="54" t="s">
        <v>585</v>
      </c>
      <c r="L581" s="54">
        <v>68500</v>
      </c>
      <c r="M581" s="67"/>
      <c r="N581" s="55" t="s">
        <v>1878</v>
      </c>
      <c r="O581" s="55" t="s">
        <v>1879</v>
      </c>
      <c r="P581" s="55"/>
    </row>
    <row r="582" spans="1:16" s="58" customFormat="1" ht="51.6" customHeight="1" x14ac:dyDescent="0.25">
      <c r="A582" s="54">
        <v>78</v>
      </c>
      <c r="B582" s="55" t="s">
        <v>194</v>
      </c>
      <c r="C582" s="54" t="s">
        <v>65</v>
      </c>
      <c r="D582" s="54" t="s">
        <v>62</v>
      </c>
      <c r="E582" s="55" t="s">
        <v>216</v>
      </c>
      <c r="F582" s="56">
        <v>46134</v>
      </c>
      <c r="G582" s="18">
        <v>3340.21</v>
      </c>
      <c r="H582" s="54" t="s">
        <v>6</v>
      </c>
      <c r="I582" s="54" t="s">
        <v>538</v>
      </c>
      <c r="J582" s="54">
        <v>45179093</v>
      </c>
      <c r="K582" s="54" t="s">
        <v>1560</v>
      </c>
      <c r="L582" s="54">
        <v>241848</v>
      </c>
      <c r="M582" s="67">
        <v>13.81</v>
      </c>
      <c r="N582" s="55" t="s">
        <v>1924</v>
      </c>
      <c r="O582" s="55" t="s">
        <v>1925</v>
      </c>
      <c r="P582" s="55"/>
    </row>
    <row r="583" spans="1:16" s="58" customFormat="1" ht="37.15" customHeight="1" x14ac:dyDescent="0.25">
      <c r="A583" s="54">
        <v>79</v>
      </c>
      <c r="B583" s="55" t="s">
        <v>404</v>
      </c>
      <c r="C583" s="54" t="s">
        <v>224</v>
      </c>
      <c r="D583" s="54" t="s">
        <v>62</v>
      </c>
      <c r="E583" s="55" t="s">
        <v>596</v>
      </c>
      <c r="F583" s="56">
        <v>46133</v>
      </c>
      <c r="G583" s="18">
        <v>1128.96</v>
      </c>
      <c r="H583" s="54" t="s">
        <v>6</v>
      </c>
      <c r="I583" s="54" t="s">
        <v>1926</v>
      </c>
      <c r="J583" s="54">
        <v>2525209618</v>
      </c>
      <c r="K583" s="54" t="s">
        <v>278</v>
      </c>
      <c r="L583" s="54">
        <v>12000</v>
      </c>
      <c r="M583" s="67">
        <v>94.08</v>
      </c>
      <c r="N583" s="55" t="s">
        <v>1927</v>
      </c>
      <c r="O583" s="55" t="s">
        <v>1928</v>
      </c>
      <c r="P583" s="55"/>
    </row>
    <row r="584" spans="1:16" s="58" customFormat="1" ht="114" customHeight="1" x14ac:dyDescent="0.25">
      <c r="A584" s="54">
        <v>80</v>
      </c>
      <c r="B584" s="55" t="s">
        <v>184</v>
      </c>
      <c r="C584" s="54" t="s">
        <v>838</v>
      </c>
      <c r="D584" s="54" t="s">
        <v>62</v>
      </c>
      <c r="E584" s="55" t="s">
        <v>1870</v>
      </c>
      <c r="F584" s="56">
        <v>46140</v>
      </c>
      <c r="G584" s="18">
        <v>442.5</v>
      </c>
      <c r="H584" s="54" t="s">
        <v>6</v>
      </c>
      <c r="I584" s="54" t="s">
        <v>1996</v>
      </c>
      <c r="J584" s="54">
        <v>40967727</v>
      </c>
      <c r="K584" s="54" t="s">
        <v>585</v>
      </c>
      <c r="L584" s="54">
        <v>15</v>
      </c>
      <c r="M584" s="67" t="s">
        <v>1997</v>
      </c>
      <c r="N584" s="55" t="s">
        <v>1998</v>
      </c>
      <c r="O584" s="55" t="s">
        <v>1999</v>
      </c>
      <c r="P584" s="54" t="s">
        <v>175</v>
      </c>
    </row>
    <row r="585" spans="1:16" s="58" customFormat="1" ht="50.45" customHeight="1" x14ac:dyDescent="0.25">
      <c r="A585" s="54">
        <v>81</v>
      </c>
      <c r="B585" s="55" t="s">
        <v>2000</v>
      </c>
      <c r="C585" s="54" t="s">
        <v>83</v>
      </c>
      <c r="D585" s="54" t="s">
        <v>63</v>
      </c>
      <c r="E585" s="55" t="s">
        <v>2003</v>
      </c>
      <c r="F585" s="56">
        <v>46147</v>
      </c>
      <c r="G585" s="18">
        <v>400</v>
      </c>
      <c r="H585" s="54" t="s">
        <v>109</v>
      </c>
      <c r="I585" s="54" t="s">
        <v>402</v>
      </c>
      <c r="J585" s="54">
        <v>37230673</v>
      </c>
      <c r="K585" s="54" t="s">
        <v>63</v>
      </c>
      <c r="L585" s="54">
        <v>1</v>
      </c>
      <c r="M585" s="67">
        <v>400000</v>
      </c>
      <c r="N585" s="55" t="s">
        <v>2001</v>
      </c>
      <c r="O585" s="55" t="s">
        <v>2002</v>
      </c>
      <c r="P585" s="55"/>
    </row>
    <row r="586" spans="1:16" s="58" customFormat="1" ht="110.25" x14ac:dyDescent="0.25">
      <c r="A586" s="54">
        <v>82</v>
      </c>
      <c r="B586" s="55" t="s">
        <v>184</v>
      </c>
      <c r="C586" s="54" t="s">
        <v>838</v>
      </c>
      <c r="D586" s="54" t="s">
        <v>62</v>
      </c>
      <c r="E586" s="55" t="s">
        <v>2119</v>
      </c>
      <c r="F586" s="56">
        <v>46160</v>
      </c>
      <c r="G586" s="18">
        <v>5247</v>
      </c>
      <c r="H586" s="54" t="s">
        <v>6</v>
      </c>
      <c r="I586" s="54" t="s">
        <v>2099</v>
      </c>
      <c r="J586" s="54">
        <v>45855611</v>
      </c>
      <c r="K586" s="54" t="s">
        <v>196</v>
      </c>
      <c r="L586" s="54">
        <v>1500</v>
      </c>
      <c r="M586" s="67">
        <v>3498</v>
      </c>
      <c r="N586" s="55" t="s">
        <v>2100</v>
      </c>
      <c r="O586" s="55" t="s">
        <v>2101</v>
      </c>
      <c r="P586" s="54" t="s">
        <v>175</v>
      </c>
    </row>
    <row r="587" spans="1:16" s="58" customFormat="1" ht="110.25" x14ac:dyDescent="0.25">
      <c r="A587" s="54">
        <v>83</v>
      </c>
      <c r="B587" s="55" t="s">
        <v>184</v>
      </c>
      <c r="C587" s="54" t="s">
        <v>838</v>
      </c>
      <c r="D587" s="54" t="s">
        <v>62</v>
      </c>
      <c r="E587" s="55" t="s">
        <v>2119</v>
      </c>
      <c r="F587" s="56">
        <v>46160</v>
      </c>
      <c r="G587" s="18">
        <v>7185</v>
      </c>
      <c r="H587" s="54" t="s">
        <v>6</v>
      </c>
      <c r="I587" s="54" t="s">
        <v>2102</v>
      </c>
      <c r="J587" s="54">
        <v>44429927</v>
      </c>
      <c r="K587" s="54" t="s">
        <v>585</v>
      </c>
      <c r="L587" s="54">
        <v>1000</v>
      </c>
      <c r="M587" s="67">
        <v>7185</v>
      </c>
      <c r="N587" s="55" t="s">
        <v>2103</v>
      </c>
      <c r="O587" s="55" t="s">
        <v>2101</v>
      </c>
      <c r="P587" s="54" t="s">
        <v>175</v>
      </c>
    </row>
    <row r="588" spans="1:16" s="58" customFormat="1" ht="110.25" x14ac:dyDescent="0.25">
      <c r="A588" s="54">
        <v>84</v>
      </c>
      <c r="B588" s="55" t="s">
        <v>184</v>
      </c>
      <c r="C588" s="54" t="s">
        <v>838</v>
      </c>
      <c r="D588" s="54" t="s">
        <v>62</v>
      </c>
      <c r="E588" s="55" t="s">
        <v>2119</v>
      </c>
      <c r="F588" s="56">
        <v>46161</v>
      </c>
      <c r="G588" s="18">
        <v>529.98</v>
      </c>
      <c r="H588" s="54" t="s">
        <v>6</v>
      </c>
      <c r="I588" s="54" t="s">
        <v>1730</v>
      </c>
      <c r="J588" s="54">
        <v>2919504963</v>
      </c>
      <c r="K588" s="54" t="s">
        <v>196</v>
      </c>
      <c r="L588" s="54">
        <v>8320</v>
      </c>
      <c r="M588" s="67">
        <v>63.7</v>
      </c>
      <c r="N588" s="55" t="s">
        <v>2104</v>
      </c>
      <c r="O588" s="55" t="s">
        <v>2101</v>
      </c>
      <c r="P588" s="54" t="s">
        <v>175</v>
      </c>
    </row>
    <row r="589" spans="1:16" s="58" customFormat="1" ht="110.25" x14ac:dyDescent="0.25">
      <c r="A589" s="54">
        <v>85</v>
      </c>
      <c r="B589" s="55" t="s">
        <v>184</v>
      </c>
      <c r="C589" s="54" t="s">
        <v>838</v>
      </c>
      <c r="D589" s="54" t="s">
        <v>62</v>
      </c>
      <c r="E589" s="55" t="s">
        <v>2119</v>
      </c>
      <c r="F589" s="56">
        <v>46161</v>
      </c>
      <c r="G589" s="18">
        <v>1044.8699999999999</v>
      </c>
      <c r="H589" s="54" t="s">
        <v>6</v>
      </c>
      <c r="I589" s="54" t="s">
        <v>1724</v>
      </c>
      <c r="J589" s="54">
        <v>3812403968</v>
      </c>
      <c r="K589" s="54" t="s">
        <v>196</v>
      </c>
      <c r="L589" s="54" t="s">
        <v>2105</v>
      </c>
      <c r="M589" s="67" t="s">
        <v>2122</v>
      </c>
      <c r="N589" s="55" t="s">
        <v>2106</v>
      </c>
      <c r="O589" s="55" t="s">
        <v>2101</v>
      </c>
      <c r="P589" s="54" t="s">
        <v>175</v>
      </c>
    </row>
    <row r="590" spans="1:16" s="58" customFormat="1" ht="110.25" x14ac:dyDescent="0.25">
      <c r="A590" s="54">
        <v>86</v>
      </c>
      <c r="B590" s="55" t="s">
        <v>184</v>
      </c>
      <c r="C590" s="54" t="s">
        <v>838</v>
      </c>
      <c r="D590" s="54" t="s">
        <v>62</v>
      </c>
      <c r="E590" s="55" t="s">
        <v>2119</v>
      </c>
      <c r="F590" s="56">
        <v>46161</v>
      </c>
      <c r="G590" s="18">
        <v>584.14499999999998</v>
      </c>
      <c r="H590" s="54" t="s">
        <v>6</v>
      </c>
      <c r="I590" s="54" t="s">
        <v>1716</v>
      </c>
      <c r="J590" s="54">
        <v>3060200728</v>
      </c>
      <c r="K590" s="54" t="s">
        <v>2107</v>
      </c>
      <c r="L590" s="54" t="s">
        <v>2108</v>
      </c>
      <c r="M590" s="67" t="s">
        <v>2123</v>
      </c>
      <c r="N590" s="55" t="s">
        <v>2109</v>
      </c>
      <c r="O590" s="55" t="s">
        <v>2101</v>
      </c>
      <c r="P590" s="54" t="s">
        <v>175</v>
      </c>
    </row>
    <row r="591" spans="1:16" s="58" customFormat="1" ht="110.25" x14ac:dyDescent="0.25">
      <c r="A591" s="54">
        <v>87</v>
      </c>
      <c r="B591" s="55" t="s">
        <v>184</v>
      </c>
      <c r="C591" s="54" t="s">
        <v>838</v>
      </c>
      <c r="D591" s="54" t="s">
        <v>62</v>
      </c>
      <c r="E591" s="55" t="s">
        <v>2120</v>
      </c>
      <c r="F591" s="56">
        <v>46161</v>
      </c>
      <c r="G591" s="18">
        <v>378</v>
      </c>
      <c r="H591" s="54" t="s">
        <v>6</v>
      </c>
      <c r="I591" s="54" t="s">
        <v>1716</v>
      </c>
      <c r="J591" s="54">
        <v>3060200728</v>
      </c>
      <c r="K591" s="54" t="s">
        <v>585</v>
      </c>
      <c r="L591" s="54">
        <v>2000</v>
      </c>
      <c r="M591" s="67">
        <v>189</v>
      </c>
      <c r="N591" s="55" t="s">
        <v>2110</v>
      </c>
      <c r="O591" s="55" t="s">
        <v>2101</v>
      </c>
      <c r="P591" s="54" t="s">
        <v>175</v>
      </c>
    </row>
    <row r="592" spans="1:16" s="58" customFormat="1" ht="110.25" x14ac:dyDescent="0.25">
      <c r="A592" s="54">
        <v>88</v>
      </c>
      <c r="B592" s="55" t="s">
        <v>184</v>
      </c>
      <c r="C592" s="54" t="s">
        <v>838</v>
      </c>
      <c r="D592" s="54" t="s">
        <v>62</v>
      </c>
      <c r="E592" s="55" t="s">
        <v>2121</v>
      </c>
      <c r="F592" s="56">
        <v>46161</v>
      </c>
      <c r="G592" s="18">
        <v>684</v>
      </c>
      <c r="H592" s="54" t="s">
        <v>6</v>
      </c>
      <c r="I592" s="54" t="s">
        <v>1730</v>
      </c>
      <c r="J592" s="54">
        <v>2919504963</v>
      </c>
      <c r="K592" s="54" t="s">
        <v>1739</v>
      </c>
      <c r="L592" s="54">
        <v>3000</v>
      </c>
      <c r="M592" s="67">
        <v>228</v>
      </c>
      <c r="N592" s="55" t="s">
        <v>2111</v>
      </c>
      <c r="O592" s="55" t="s">
        <v>2101</v>
      </c>
      <c r="P592" s="54" t="s">
        <v>175</v>
      </c>
    </row>
    <row r="593" spans="1:16" s="58" customFormat="1" ht="110.25" x14ac:dyDescent="0.25">
      <c r="A593" s="54">
        <v>89</v>
      </c>
      <c r="B593" s="55" t="s">
        <v>184</v>
      </c>
      <c r="C593" s="54" t="s">
        <v>838</v>
      </c>
      <c r="D593" s="54" t="s">
        <v>62</v>
      </c>
      <c r="E593" s="55" t="s">
        <v>2121</v>
      </c>
      <c r="F593" s="56">
        <v>46161</v>
      </c>
      <c r="G593" s="18">
        <v>684</v>
      </c>
      <c r="H593" s="54" t="s">
        <v>6</v>
      </c>
      <c r="I593" s="54" t="s">
        <v>1716</v>
      </c>
      <c r="J593" s="54">
        <v>3060200728</v>
      </c>
      <c r="K593" s="54" t="s">
        <v>1739</v>
      </c>
      <c r="L593" s="54">
        <v>3000</v>
      </c>
      <c r="M593" s="67">
        <v>228</v>
      </c>
      <c r="N593" s="55" t="s">
        <v>2112</v>
      </c>
      <c r="O593" s="55" t="s">
        <v>2101</v>
      </c>
      <c r="P593" s="54" t="s">
        <v>175</v>
      </c>
    </row>
    <row r="594" spans="1:16" s="58" customFormat="1" ht="110.25" x14ac:dyDescent="0.25">
      <c r="A594" s="54">
        <v>90</v>
      </c>
      <c r="B594" s="55" t="s">
        <v>184</v>
      </c>
      <c r="C594" s="54" t="s">
        <v>838</v>
      </c>
      <c r="D594" s="54" t="s">
        <v>62</v>
      </c>
      <c r="E594" s="55" t="s">
        <v>2121</v>
      </c>
      <c r="F594" s="56">
        <v>46161</v>
      </c>
      <c r="G594" s="18">
        <v>651</v>
      </c>
      <c r="H594" s="54" t="s">
        <v>6</v>
      </c>
      <c r="I594" s="54" t="s">
        <v>1724</v>
      </c>
      <c r="J594" s="54">
        <v>3812403968</v>
      </c>
      <c r="K594" s="54" t="s">
        <v>1739</v>
      </c>
      <c r="L594" s="54">
        <v>1400</v>
      </c>
      <c r="M594" s="67">
        <v>465</v>
      </c>
      <c r="N594" s="55" t="s">
        <v>2113</v>
      </c>
      <c r="O594" s="55" t="s">
        <v>2101</v>
      </c>
      <c r="P594" s="54" t="s">
        <v>175</v>
      </c>
    </row>
    <row r="595" spans="1:16" s="58" customFormat="1" ht="31.5" x14ac:dyDescent="0.25">
      <c r="A595" s="54">
        <v>91</v>
      </c>
      <c r="B595" s="55" t="s">
        <v>404</v>
      </c>
      <c r="C595" s="54" t="s">
        <v>83</v>
      </c>
      <c r="D595" s="54" t="s">
        <v>62</v>
      </c>
      <c r="E595" s="55" t="s">
        <v>1018</v>
      </c>
      <c r="F595" s="56">
        <v>46155</v>
      </c>
      <c r="G595" s="18">
        <v>369.21600000000001</v>
      </c>
      <c r="H595" s="54" t="s">
        <v>6</v>
      </c>
      <c r="I595" s="54" t="s">
        <v>2114</v>
      </c>
      <c r="J595" s="54">
        <v>37230673</v>
      </c>
      <c r="K595" s="54" t="s">
        <v>585</v>
      </c>
      <c r="L595" s="54" t="s">
        <v>2115</v>
      </c>
      <c r="M595" s="67" t="s">
        <v>2116</v>
      </c>
      <c r="N595" s="55" t="s">
        <v>2117</v>
      </c>
      <c r="O595" s="55" t="s">
        <v>2118</v>
      </c>
      <c r="P595" s="54"/>
    </row>
    <row r="596" spans="1:16" s="58" customFormat="1" ht="110.25" x14ac:dyDescent="0.25">
      <c r="A596" s="54">
        <v>92</v>
      </c>
      <c r="B596" s="55" t="s">
        <v>184</v>
      </c>
      <c r="C596" s="54" t="s">
        <v>164</v>
      </c>
      <c r="D596" s="54" t="s">
        <v>63</v>
      </c>
      <c r="E596" s="55" t="s">
        <v>2247</v>
      </c>
      <c r="F596" s="56">
        <v>46169</v>
      </c>
      <c r="G596" s="18">
        <v>404.87200000000001</v>
      </c>
      <c r="H596" s="54" t="s">
        <v>6</v>
      </c>
      <c r="I596" s="54" t="s">
        <v>2248</v>
      </c>
      <c r="J596" s="54">
        <v>2514513416</v>
      </c>
      <c r="K596" s="54"/>
      <c r="L596" s="54"/>
      <c r="M596" s="54"/>
      <c r="N596" s="55" t="s">
        <v>2249</v>
      </c>
      <c r="O596" s="55" t="s">
        <v>2250</v>
      </c>
      <c r="P596" s="54"/>
    </row>
    <row r="597" spans="1:16" s="58" customFormat="1" ht="47.25" x14ac:dyDescent="0.25">
      <c r="A597" s="54">
        <v>93</v>
      </c>
      <c r="B597" s="55" t="s">
        <v>2251</v>
      </c>
      <c r="C597" s="54" t="s">
        <v>224</v>
      </c>
      <c r="D597" s="54" t="s">
        <v>62</v>
      </c>
      <c r="E597" s="55" t="s">
        <v>596</v>
      </c>
      <c r="F597" s="56">
        <v>46168</v>
      </c>
      <c r="G597" s="18">
        <v>9507.09</v>
      </c>
      <c r="H597" s="54" t="s">
        <v>2255</v>
      </c>
      <c r="I597" s="54" t="s">
        <v>767</v>
      </c>
      <c r="J597" s="54">
        <v>43699122</v>
      </c>
      <c r="K597" s="54" t="s">
        <v>278</v>
      </c>
      <c r="L597" s="54" t="s">
        <v>2254</v>
      </c>
      <c r="M597" s="54">
        <v>53.46</v>
      </c>
      <c r="N597" s="55" t="s">
        <v>2253</v>
      </c>
      <c r="O597" s="55" t="s">
        <v>2252</v>
      </c>
      <c r="P597" s="54"/>
    </row>
    <row r="598" spans="1:16" s="58" customFormat="1" ht="110.25" x14ac:dyDescent="0.25">
      <c r="A598" s="54">
        <v>94</v>
      </c>
      <c r="B598" s="55" t="s">
        <v>184</v>
      </c>
      <c r="C598" s="54" t="s">
        <v>164</v>
      </c>
      <c r="D598" s="54" t="s">
        <v>484</v>
      </c>
      <c r="E598" s="55" t="s">
        <v>2289</v>
      </c>
      <c r="F598" s="56">
        <v>46177</v>
      </c>
      <c r="G598" s="18">
        <v>613.30999999999995</v>
      </c>
      <c r="H598" s="54" t="s">
        <v>6</v>
      </c>
      <c r="I598" s="54" t="s">
        <v>2281</v>
      </c>
      <c r="J598" s="54">
        <v>2987408455</v>
      </c>
      <c r="K598" s="54"/>
      <c r="L598" s="54"/>
      <c r="M598" s="54"/>
      <c r="N598" s="55" t="s">
        <v>2282</v>
      </c>
      <c r="O598" s="55" t="s">
        <v>2283</v>
      </c>
      <c r="P598" s="54"/>
    </row>
    <row r="599" spans="1:16" s="58" customFormat="1" ht="110.25" x14ac:dyDescent="0.25">
      <c r="A599" s="54">
        <v>95</v>
      </c>
      <c r="B599" s="55" t="s">
        <v>184</v>
      </c>
      <c r="C599" s="54" t="s">
        <v>65</v>
      </c>
      <c r="D599" s="54" t="s">
        <v>62</v>
      </c>
      <c r="E599" s="55" t="s">
        <v>2288</v>
      </c>
      <c r="F599" s="56">
        <v>46177</v>
      </c>
      <c r="G599" s="18">
        <v>370</v>
      </c>
      <c r="H599" s="54" t="s">
        <v>6</v>
      </c>
      <c r="I599" s="54" t="s">
        <v>185</v>
      </c>
      <c r="J599" s="54">
        <v>42086719</v>
      </c>
      <c r="K599" s="54" t="s">
        <v>1560</v>
      </c>
      <c r="L599" s="54">
        <v>22129</v>
      </c>
      <c r="M599" s="54">
        <v>16.72</v>
      </c>
      <c r="N599" s="55" t="s">
        <v>186</v>
      </c>
      <c r="O599" s="55" t="s">
        <v>2284</v>
      </c>
      <c r="P599" s="54"/>
    </row>
    <row r="600" spans="1:16" s="58" customFormat="1" ht="47.25" x14ac:dyDescent="0.25">
      <c r="A600" s="54">
        <v>96</v>
      </c>
      <c r="B600" s="55" t="s">
        <v>194</v>
      </c>
      <c r="C600" s="54" t="s">
        <v>74</v>
      </c>
      <c r="D600" s="54" t="s">
        <v>62</v>
      </c>
      <c r="E600" s="55" t="s">
        <v>2285</v>
      </c>
      <c r="F600" s="56">
        <v>46181</v>
      </c>
      <c r="G600" s="18">
        <v>621.20000000000005</v>
      </c>
      <c r="H600" s="54" t="s">
        <v>50</v>
      </c>
      <c r="I600" s="54" t="s">
        <v>2333</v>
      </c>
      <c r="J600" s="54">
        <v>30109129</v>
      </c>
      <c r="K600" s="54" t="s">
        <v>585</v>
      </c>
      <c r="L600" s="54">
        <v>17030</v>
      </c>
      <c r="M600" s="54"/>
      <c r="N600" s="55" t="s">
        <v>2286</v>
      </c>
      <c r="O600" s="55" t="s">
        <v>2287</v>
      </c>
      <c r="P600" s="54"/>
    </row>
    <row r="601" spans="1:16" s="58" customFormat="1" ht="31.5" x14ac:dyDescent="0.25">
      <c r="A601" s="54">
        <v>97</v>
      </c>
      <c r="B601" s="55" t="s">
        <v>76</v>
      </c>
      <c r="C601" s="54" t="s">
        <v>74</v>
      </c>
      <c r="D601" s="54" t="s">
        <v>62</v>
      </c>
      <c r="E601" s="55" t="s">
        <v>2334</v>
      </c>
      <c r="F601" s="56">
        <v>46183</v>
      </c>
      <c r="G601" s="18">
        <v>455.85</v>
      </c>
      <c r="H601" s="54" t="s">
        <v>6</v>
      </c>
      <c r="I601" s="54" t="s">
        <v>793</v>
      </c>
      <c r="J601" s="54">
        <v>45707653</v>
      </c>
      <c r="K601" s="54" t="s">
        <v>585</v>
      </c>
      <c r="L601" s="54">
        <v>28650</v>
      </c>
      <c r="M601" s="54"/>
      <c r="N601" s="55" t="s">
        <v>794</v>
      </c>
      <c r="O601" s="55" t="s">
        <v>2335</v>
      </c>
      <c r="P601" s="54"/>
    </row>
    <row r="602" spans="1:16" s="58" customFormat="1" ht="110.25" x14ac:dyDescent="0.25">
      <c r="A602" s="54">
        <v>98</v>
      </c>
      <c r="B602" s="55" t="s">
        <v>184</v>
      </c>
      <c r="C602" s="54" t="s">
        <v>73</v>
      </c>
      <c r="D602" s="54" t="s">
        <v>63</v>
      </c>
      <c r="E602" s="55" t="s">
        <v>2336</v>
      </c>
      <c r="F602" s="56">
        <v>46185</v>
      </c>
      <c r="G602" s="18">
        <v>368.65300000000002</v>
      </c>
      <c r="H602" s="54" t="s">
        <v>6</v>
      </c>
      <c r="I602" s="54" t="s">
        <v>2337</v>
      </c>
      <c r="J602" s="54">
        <v>3343137</v>
      </c>
      <c r="K602" s="54"/>
      <c r="L602" s="54"/>
      <c r="M602" s="54"/>
      <c r="N602" s="55" t="s">
        <v>2338</v>
      </c>
      <c r="O602" s="55" t="s">
        <v>2339</v>
      </c>
      <c r="P602" s="54"/>
    </row>
    <row r="603" spans="1:16" s="58" customFormat="1" ht="110.25" x14ac:dyDescent="0.25">
      <c r="A603" s="54">
        <v>99</v>
      </c>
      <c r="B603" s="55" t="s">
        <v>184</v>
      </c>
      <c r="C603" s="54" t="s">
        <v>838</v>
      </c>
      <c r="D603" s="54" t="s">
        <v>484</v>
      </c>
      <c r="E603" s="55" t="s">
        <v>2463</v>
      </c>
      <c r="F603" s="56">
        <v>46198</v>
      </c>
      <c r="G603" s="18">
        <v>1421.53</v>
      </c>
      <c r="H603" s="54" t="s">
        <v>6</v>
      </c>
      <c r="I603" s="54" t="s">
        <v>2281</v>
      </c>
      <c r="J603" s="54">
        <v>2987408455</v>
      </c>
      <c r="K603" s="54"/>
      <c r="L603" s="54"/>
      <c r="M603" s="54"/>
      <c r="N603" s="55" t="s">
        <v>2464</v>
      </c>
      <c r="O603" s="55" t="s">
        <v>2465</v>
      </c>
      <c r="P603" s="54"/>
    </row>
    <row r="604" spans="1:16" s="58" customFormat="1" ht="110.25" x14ac:dyDescent="0.25">
      <c r="A604" s="54">
        <v>100</v>
      </c>
      <c r="B604" s="55" t="s">
        <v>184</v>
      </c>
      <c r="C604" s="54" t="s">
        <v>838</v>
      </c>
      <c r="D604" s="54" t="s">
        <v>484</v>
      </c>
      <c r="E604" s="55" t="s">
        <v>2463</v>
      </c>
      <c r="F604" s="56">
        <v>46199</v>
      </c>
      <c r="G604" s="18">
        <v>1241.21</v>
      </c>
      <c r="H604" s="54" t="s">
        <v>6</v>
      </c>
      <c r="I604" s="54" t="s">
        <v>2466</v>
      </c>
      <c r="J604" s="54">
        <v>2265713818</v>
      </c>
      <c r="K604" s="54"/>
      <c r="L604" s="54"/>
      <c r="M604" s="54"/>
      <c r="N604" s="55" t="s">
        <v>2467</v>
      </c>
      <c r="O604" s="55" t="s">
        <v>2468</v>
      </c>
      <c r="P604" s="54"/>
    </row>
    <row r="605" spans="1:16" s="58" customFormat="1" ht="47.25" x14ac:dyDescent="0.25">
      <c r="A605" s="54">
        <v>101</v>
      </c>
      <c r="B605" s="55" t="s">
        <v>194</v>
      </c>
      <c r="C605" s="54" t="s">
        <v>224</v>
      </c>
      <c r="D605" s="54" t="s">
        <v>62</v>
      </c>
      <c r="E605" s="55" t="s">
        <v>596</v>
      </c>
      <c r="F605" s="56">
        <v>46199</v>
      </c>
      <c r="G605" s="18">
        <v>398.05200000000002</v>
      </c>
      <c r="H605" s="54" t="s">
        <v>50</v>
      </c>
      <c r="I605" s="54" t="s">
        <v>993</v>
      </c>
      <c r="J605" s="54">
        <v>31349261</v>
      </c>
      <c r="K605" s="54" t="s">
        <v>278</v>
      </c>
      <c r="L605" s="54" t="s">
        <v>2471</v>
      </c>
      <c r="M605" s="54" t="s">
        <v>2533</v>
      </c>
      <c r="N605" s="55" t="s">
        <v>2469</v>
      </c>
      <c r="O605" s="55" t="s">
        <v>2470</v>
      </c>
      <c r="P605" s="54"/>
    </row>
    <row r="606" spans="1:16" s="58" customFormat="1" ht="110.25" x14ac:dyDescent="0.25">
      <c r="A606" s="54">
        <v>102</v>
      </c>
      <c r="B606" s="55" t="s">
        <v>184</v>
      </c>
      <c r="C606" s="54" t="s">
        <v>164</v>
      </c>
      <c r="D606" s="54" t="s">
        <v>484</v>
      </c>
      <c r="E606" s="55" t="s">
        <v>2289</v>
      </c>
      <c r="F606" s="56">
        <v>46203</v>
      </c>
      <c r="G606" s="18">
        <v>949.7</v>
      </c>
      <c r="H606" s="54" t="s">
        <v>6</v>
      </c>
      <c r="I606" s="54" t="s">
        <v>2466</v>
      </c>
      <c r="J606" s="54">
        <v>2265713818</v>
      </c>
      <c r="K606" s="54"/>
      <c r="L606" s="54"/>
      <c r="M606" s="67"/>
      <c r="N606" s="55" t="s">
        <v>2535</v>
      </c>
      <c r="O606" s="55" t="s">
        <v>2536</v>
      </c>
      <c r="P606" s="55"/>
    </row>
    <row r="607" spans="1:16" s="58" customFormat="1" ht="110.25" x14ac:dyDescent="0.25">
      <c r="A607" s="54">
        <v>103</v>
      </c>
      <c r="B607" s="55" t="s">
        <v>184</v>
      </c>
      <c r="C607" s="54" t="s">
        <v>164</v>
      </c>
      <c r="D607" s="54" t="s">
        <v>484</v>
      </c>
      <c r="E607" s="55" t="s">
        <v>2289</v>
      </c>
      <c r="F607" s="56">
        <v>46204</v>
      </c>
      <c r="G607" s="18">
        <v>1228.1300000000001</v>
      </c>
      <c r="H607" s="54" t="s">
        <v>6</v>
      </c>
      <c r="I607" s="54" t="s">
        <v>2281</v>
      </c>
      <c r="J607" s="54">
        <v>2987408455</v>
      </c>
      <c r="K607" s="54"/>
      <c r="L607" s="54"/>
      <c r="M607" s="67"/>
      <c r="N607" s="55" t="s">
        <v>2537</v>
      </c>
      <c r="O607" s="55" t="s">
        <v>2538</v>
      </c>
      <c r="P607" s="55"/>
    </row>
    <row r="608" spans="1:16" s="58" customFormat="1" ht="110.25" x14ac:dyDescent="0.25">
      <c r="A608" s="54">
        <v>104</v>
      </c>
      <c r="B608" s="55" t="s">
        <v>184</v>
      </c>
      <c r="C608" s="54" t="s">
        <v>164</v>
      </c>
      <c r="D608" s="54" t="s">
        <v>484</v>
      </c>
      <c r="E608" s="55" t="s">
        <v>2289</v>
      </c>
      <c r="F608" s="56">
        <v>46204</v>
      </c>
      <c r="G608" s="18">
        <v>802.01</v>
      </c>
      <c r="H608" s="54" t="s">
        <v>6</v>
      </c>
      <c r="I608" s="54" t="s">
        <v>2466</v>
      </c>
      <c r="J608" s="54">
        <v>2265713818</v>
      </c>
      <c r="K608" s="54"/>
      <c r="L608" s="54"/>
      <c r="M608" s="67"/>
      <c r="N608" s="55" t="s">
        <v>2539</v>
      </c>
      <c r="O608" s="55" t="s">
        <v>2540</v>
      </c>
      <c r="P608" s="55"/>
    </row>
    <row r="609" spans="1:16" s="58" customFormat="1" ht="110.25" x14ac:dyDescent="0.25">
      <c r="A609" s="54">
        <v>105</v>
      </c>
      <c r="B609" s="55" t="s">
        <v>184</v>
      </c>
      <c r="C609" s="54" t="s">
        <v>2534</v>
      </c>
      <c r="D609" s="54" t="s">
        <v>62</v>
      </c>
      <c r="E609" s="55" t="s">
        <v>2547</v>
      </c>
      <c r="F609" s="56">
        <v>46209</v>
      </c>
      <c r="G609" s="18">
        <v>612.75</v>
      </c>
      <c r="H609" s="54" t="s">
        <v>6</v>
      </c>
      <c r="I609" s="54" t="s">
        <v>825</v>
      </c>
      <c r="J609" s="54">
        <v>2889407493</v>
      </c>
      <c r="K609" s="54" t="s">
        <v>196</v>
      </c>
      <c r="L609" s="54">
        <v>9500</v>
      </c>
      <c r="M609" s="67">
        <v>64.5</v>
      </c>
      <c r="N609" s="55" t="s">
        <v>2541</v>
      </c>
      <c r="O609" s="55" t="s">
        <v>2542</v>
      </c>
      <c r="P609" s="54" t="s">
        <v>175</v>
      </c>
    </row>
    <row r="610" spans="1:16" s="58" customFormat="1" ht="110.25" x14ac:dyDescent="0.25">
      <c r="A610" s="54">
        <v>106</v>
      </c>
      <c r="B610" s="55" t="s">
        <v>184</v>
      </c>
      <c r="C610" s="54" t="s">
        <v>2534</v>
      </c>
      <c r="D610" s="54" t="s">
        <v>62</v>
      </c>
      <c r="E610" s="55" t="s">
        <v>2547</v>
      </c>
      <c r="F610" s="56">
        <v>46209</v>
      </c>
      <c r="G610" s="18">
        <v>999.75</v>
      </c>
      <c r="H610" s="54" t="s">
        <v>6</v>
      </c>
      <c r="I610" s="54" t="s">
        <v>1716</v>
      </c>
      <c r="J610" s="54">
        <v>3060200728</v>
      </c>
      <c r="K610" s="54" t="s">
        <v>196</v>
      </c>
      <c r="L610" s="54">
        <v>15500</v>
      </c>
      <c r="M610" s="67">
        <v>64.5</v>
      </c>
      <c r="N610" s="55" t="s">
        <v>2541</v>
      </c>
      <c r="O610" s="55" t="s">
        <v>2543</v>
      </c>
      <c r="P610" s="54" t="s">
        <v>175</v>
      </c>
    </row>
    <row r="611" spans="1:16" s="58" customFormat="1" ht="63" x14ac:dyDescent="0.25">
      <c r="A611" s="54">
        <v>107</v>
      </c>
      <c r="B611" s="55" t="s">
        <v>404</v>
      </c>
      <c r="C611" s="54" t="s">
        <v>73</v>
      </c>
      <c r="D611" s="54" t="s">
        <v>63</v>
      </c>
      <c r="E611" s="55" t="s">
        <v>2544</v>
      </c>
      <c r="F611" s="56">
        <v>46203</v>
      </c>
      <c r="G611" s="18">
        <v>800</v>
      </c>
      <c r="H611" s="54" t="s">
        <v>6</v>
      </c>
      <c r="I611" s="54"/>
      <c r="J611" s="54"/>
      <c r="K611" s="54" t="s">
        <v>63</v>
      </c>
      <c r="L611" s="54">
        <v>1</v>
      </c>
      <c r="M611" s="67"/>
      <c r="N611" s="55" t="s">
        <v>2545</v>
      </c>
      <c r="O611" s="55" t="s">
        <v>2546</v>
      </c>
      <c r="P611" s="54" t="s">
        <v>175</v>
      </c>
    </row>
    <row r="612" spans="1:16" s="58" customFormat="1" ht="110.25" x14ac:dyDescent="0.25">
      <c r="A612" s="54">
        <v>108</v>
      </c>
      <c r="B612" s="55" t="s">
        <v>184</v>
      </c>
      <c r="C612" s="54" t="s">
        <v>2592</v>
      </c>
      <c r="D612" s="54" t="s">
        <v>63</v>
      </c>
      <c r="E612" s="55" t="s">
        <v>2585</v>
      </c>
      <c r="F612" s="56">
        <v>46213</v>
      </c>
      <c r="G612" s="18">
        <v>2912.9769999999999</v>
      </c>
      <c r="H612" s="54" t="s">
        <v>6</v>
      </c>
      <c r="I612" s="54" t="s">
        <v>2586</v>
      </c>
      <c r="J612" s="54">
        <v>33244567</v>
      </c>
      <c r="K612" s="54"/>
      <c r="L612" s="54"/>
      <c r="M612" s="67"/>
      <c r="N612" s="55" t="s">
        <v>2587</v>
      </c>
      <c r="O612" s="55" t="s">
        <v>2588</v>
      </c>
      <c r="P612" s="54" t="s">
        <v>175</v>
      </c>
    </row>
    <row r="613" spans="1:16" s="58" customFormat="1" ht="47.25" x14ac:dyDescent="0.25">
      <c r="A613" s="54">
        <v>109</v>
      </c>
      <c r="B613" s="55" t="s">
        <v>404</v>
      </c>
      <c r="C613" s="54" t="s">
        <v>73</v>
      </c>
      <c r="D613" s="54" t="s">
        <v>62</v>
      </c>
      <c r="E613" s="55" t="s">
        <v>2589</v>
      </c>
      <c r="F613" s="56">
        <v>46213</v>
      </c>
      <c r="G613" s="18">
        <v>258.02999999999997</v>
      </c>
      <c r="H613" s="54" t="s">
        <v>6</v>
      </c>
      <c r="I613" s="54" t="s">
        <v>2590</v>
      </c>
      <c r="J613" s="54">
        <v>3421000381</v>
      </c>
      <c r="K613" s="54" t="s">
        <v>2596</v>
      </c>
      <c r="L613" s="54" t="s">
        <v>2595</v>
      </c>
      <c r="M613" s="67" t="s">
        <v>2594</v>
      </c>
      <c r="N613" s="55" t="s">
        <v>2593</v>
      </c>
      <c r="O613" s="55" t="s">
        <v>2591</v>
      </c>
      <c r="P613" s="54"/>
    </row>
    <row r="614" spans="1:16" x14ac:dyDescent="0.25">
      <c r="A614" s="49"/>
      <c r="B614" s="50" t="s">
        <v>41</v>
      </c>
      <c r="C614" s="51"/>
      <c r="D614" s="51"/>
      <c r="E614" s="52"/>
      <c r="F614" s="49"/>
      <c r="G614" s="57"/>
      <c r="H614" s="57"/>
      <c r="I614" s="49"/>
      <c r="J614" s="49"/>
      <c r="K614" s="49"/>
      <c r="L614" s="49"/>
      <c r="M614" s="63"/>
      <c r="N614" s="52"/>
      <c r="O614" s="80"/>
      <c r="P614" s="52"/>
    </row>
    <row r="615" spans="1:16" s="58" customFormat="1" ht="36" customHeight="1" x14ac:dyDescent="0.25">
      <c r="A615" s="54">
        <v>1</v>
      </c>
      <c r="B615" s="55" t="s">
        <v>102</v>
      </c>
      <c r="C615" s="54" t="s">
        <v>101</v>
      </c>
      <c r="D615" s="54" t="s">
        <v>62</v>
      </c>
      <c r="E615" s="55" t="s">
        <v>113</v>
      </c>
      <c r="F615" s="56">
        <v>46024</v>
      </c>
      <c r="G615" s="18">
        <v>675</v>
      </c>
      <c r="H615" s="54" t="s">
        <v>6</v>
      </c>
      <c r="I615" s="54" t="s">
        <v>410</v>
      </c>
      <c r="J615" s="54">
        <v>46019049</v>
      </c>
      <c r="K615" s="54" t="s">
        <v>168</v>
      </c>
      <c r="L615" s="54">
        <v>56.25</v>
      </c>
      <c r="M615" s="67">
        <v>12000</v>
      </c>
      <c r="N615" s="61" t="s">
        <v>94</v>
      </c>
      <c r="O615" s="84" t="s">
        <v>114</v>
      </c>
      <c r="P615" s="61"/>
    </row>
    <row r="616" spans="1:16" s="58" customFormat="1" ht="34.9" customHeight="1" x14ac:dyDescent="0.25">
      <c r="A616" s="54">
        <v>2</v>
      </c>
      <c r="B616" s="55" t="s">
        <v>210</v>
      </c>
      <c r="C616" s="54" t="s">
        <v>224</v>
      </c>
      <c r="D616" s="54" t="s">
        <v>62</v>
      </c>
      <c r="E616" s="55" t="s">
        <v>223</v>
      </c>
      <c r="F616" s="56">
        <v>46035</v>
      </c>
      <c r="G616" s="18">
        <v>600</v>
      </c>
      <c r="H616" s="54" t="s">
        <v>6</v>
      </c>
      <c r="I616" s="54" t="s">
        <v>733</v>
      </c>
      <c r="J616" s="54">
        <v>2525209618</v>
      </c>
      <c r="K616" s="54" t="s">
        <v>278</v>
      </c>
      <c r="L616" s="54" t="s">
        <v>226</v>
      </c>
      <c r="M616" s="67" t="s">
        <v>227</v>
      </c>
      <c r="N616" s="61" t="s">
        <v>225</v>
      </c>
      <c r="O616" s="84" t="s">
        <v>211</v>
      </c>
      <c r="P616" s="61"/>
    </row>
    <row r="617" spans="1:16" s="58" customFormat="1" ht="67.150000000000006" customHeight="1" x14ac:dyDescent="0.25">
      <c r="A617" s="54">
        <v>3</v>
      </c>
      <c r="B617" s="55" t="s">
        <v>1213</v>
      </c>
      <c r="C617" s="54" t="s">
        <v>224</v>
      </c>
      <c r="D617" s="54" t="s">
        <v>62</v>
      </c>
      <c r="E617" s="55" t="s">
        <v>1214</v>
      </c>
      <c r="F617" s="56">
        <v>46069</v>
      </c>
      <c r="G617" s="18">
        <v>270</v>
      </c>
      <c r="H617" s="54" t="s">
        <v>6</v>
      </c>
      <c r="I617" s="54" t="s">
        <v>1929</v>
      </c>
      <c r="J617" s="54">
        <v>2525209619</v>
      </c>
      <c r="K617" s="54" t="s">
        <v>278</v>
      </c>
      <c r="L617" s="54" t="s">
        <v>1215</v>
      </c>
      <c r="M617" s="95"/>
      <c r="N617" s="61" t="s">
        <v>1216</v>
      </c>
      <c r="O617" s="84" t="s">
        <v>1217</v>
      </c>
      <c r="P617" s="61"/>
    </row>
    <row r="618" spans="1:16" s="58" customFormat="1" ht="70.900000000000006" customHeight="1" x14ac:dyDescent="0.25">
      <c r="A618" s="54">
        <v>4</v>
      </c>
      <c r="B618" s="55" t="s">
        <v>210</v>
      </c>
      <c r="C618" s="54" t="s">
        <v>65</v>
      </c>
      <c r="D618" s="54" t="s">
        <v>62</v>
      </c>
      <c r="E618" s="55" t="s">
        <v>1558</v>
      </c>
      <c r="F618" s="56">
        <v>46087</v>
      </c>
      <c r="G618" s="18">
        <v>1177.7</v>
      </c>
      <c r="H618" s="54" t="s">
        <v>6</v>
      </c>
      <c r="I618" s="54" t="s">
        <v>1559</v>
      </c>
      <c r="J618" s="54">
        <v>32654545</v>
      </c>
      <c r="K618" s="54" t="s">
        <v>1560</v>
      </c>
      <c r="L618" s="54">
        <v>58828</v>
      </c>
      <c r="M618" s="67">
        <v>20</v>
      </c>
      <c r="N618" s="61" t="s">
        <v>1561</v>
      </c>
      <c r="O618" s="84" t="s">
        <v>1562</v>
      </c>
      <c r="P618" s="61"/>
    </row>
    <row r="619" spans="1:16" s="58" customFormat="1" ht="67.150000000000006" customHeight="1" x14ac:dyDescent="0.25">
      <c r="A619" s="54">
        <v>5</v>
      </c>
      <c r="B619" s="55" t="s">
        <v>1213</v>
      </c>
      <c r="C619" s="54" t="s">
        <v>838</v>
      </c>
      <c r="D619" s="54" t="s">
        <v>62</v>
      </c>
      <c r="E619" s="55" t="s">
        <v>1320</v>
      </c>
      <c r="F619" s="56">
        <v>46090</v>
      </c>
      <c r="G619" s="18">
        <v>7550</v>
      </c>
      <c r="H619" s="54" t="s">
        <v>6</v>
      </c>
      <c r="I619" s="54" t="s">
        <v>1563</v>
      </c>
      <c r="J619" s="54">
        <v>35620533</v>
      </c>
      <c r="K619" s="54" t="s">
        <v>1115</v>
      </c>
      <c r="L619" s="54">
        <v>1</v>
      </c>
      <c r="M619" s="67">
        <v>7550000</v>
      </c>
      <c r="N619" s="61"/>
      <c r="O619" s="84" t="s">
        <v>1321</v>
      </c>
      <c r="P619" s="61"/>
    </row>
    <row r="620" spans="1:16" s="58" customFormat="1" ht="62.45" customHeight="1" x14ac:dyDescent="0.25">
      <c r="A620" s="54">
        <v>6</v>
      </c>
      <c r="B620" s="55" t="s">
        <v>1213</v>
      </c>
      <c r="C620" s="54" t="s">
        <v>224</v>
      </c>
      <c r="D620" s="54" t="s">
        <v>62</v>
      </c>
      <c r="E620" s="55" t="s">
        <v>1214</v>
      </c>
      <c r="F620" s="56">
        <v>46126</v>
      </c>
      <c r="G620" s="18">
        <v>270</v>
      </c>
      <c r="H620" s="54" t="s">
        <v>6</v>
      </c>
      <c r="I620" s="54" t="s">
        <v>733</v>
      </c>
      <c r="J620" s="54">
        <v>2525209619</v>
      </c>
      <c r="K620" s="54" t="s">
        <v>278</v>
      </c>
      <c r="L620" s="54" t="s">
        <v>1930</v>
      </c>
      <c r="M620" s="67"/>
      <c r="N620" s="61" t="s">
        <v>225</v>
      </c>
      <c r="O620" s="61" t="s">
        <v>1757</v>
      </c>
      <c r="P620" s="61"/>
    </row>
    <row r="621" spans="1:16" s="58" customFormat="1" ht="37.15" customHeight="1" x14ac:dyDescent="0.25">
      <c r="A621" s="54">
        <v>7</v>
      </c>
      <c r="B621" s="55" t="s">
        <v>102</v>
      </c>
      <c r="C621" s="54" t="s">
        <v>65</v>
      </c>
      <c r="D621" s="54" t="s">
        <v>62</v>
      </c>
      <c r="E621" s="55" t="s">
        <v>1758</v>
      </c>
      <c r="F621" s="56">
        <v>46122</v>
      </c>
      <c r="G621" s="18">
        <v>573.11</v>
      </c>
      <c r="H621" s="54" t="s">
        <v>6</v>
      </c>
      <c r="I621" s="54" t="s">
        <v>538</v>
      </c>
      <c r="J621" s="54">
        <v>45179093</v>
      </c>
      <c r="K621" s="54" t="s">
        <v>1560</v>
      </c>
      <c r="L621" s="54">
        <v>47561</v>
      </c>
      <c r="M621" s="67">
        <v>12.05</v>
      </c>
      <c r="N621" s="61" t="s">
        <v>261</v>
      </c>
      <c r="O621" s="61" t="s">
        <v>1759</v>
      </c>
      <c r="P621" s="61"/>
    </row>
    <row r="622" spans="1:16" s="58" customFormat="1" ht="63" x14ac:dyDescent="0.25">
      <c r="A622" s="54">
        <v>8</v>
      </c>
      <c r="B622" s="55" t="s">
        <v>1213</v>
      </c>
      <c r="C622" s="54" t="s">
        <v>172</v>
      </c>
      <c r="D622" s="54" t="s">
        <v>62</v>
      </c>
      <c r="E622" s="55" t="s">
        <v>1931</v>
      </c>
      <c r="F622" s="56">
        <v>46140</v>
      </c>
      <c r="G622" s="18">
        <v>6000</v>
      </c>
      <c r="H622" s="54" t="s">
        <v>6</v>
      </c>
      <c r="I622" s="54" t="s">
        <v>2124</v>
      </c>
      <c r="J622" s="54">
        <v>35620533</v>
      </c>
      <c r="K622" s="54" t="s">
        <v>1115</v>
      </c>
      <c r="L622" s="54">
        <v>1</v>
      </c>
      <c r="M622" s="67">
        <v>5997200</v>
      </c>
      <c r="N622" s="54"/>
      <c r="O622" s="61" t="s">
        <v>1932</v>
      </c>
      <c r="P622" s="61"/>
    </row>
    <row r="623" spans="1:16" s="58" customFormat="1" ht="110.25" x14ac:dyDescent="0.25">
      <c r="A623" s="54">
        <v>9</v>
      </c>
      <c r="B623" s="55" t="s">
        <v>1213</v>
      </c>
      <c r="C623" s="54" t="s">
        <v>172</v>
      </c>
      <c r="D623" s="54" t="s">
        <v>63</v>
      </c>
      <c r="E623" s="55" t="s">
        <v>2290</v>
      </c>
      <c r="F623" s="56">
        <v>46170</v>
      </c>
      <c r="G623" s="18">
        <v>1102.5329999999999</v>
      </c>
      <c r="H623" s="54" t="s">
        <v>6</v>
      </c>
      <c r="I623" s="54" t="s">
        <v>2292</v>
      </c>
      <c r="J623" s="54">
        <v>203795039</v>
      </c>
      <c r="K623" s="54" t="s">
        <v>63</v>
      </c>
      <c r="L623" s="54">
        <v>1</v>
      </c>
      <c r="M623" s="67">
        <v>1102532.75</v>
      </c>
      <c r="N623" s="61"/>
      <c r="O623" s="61" t="s">
        <v>2291</v>
      </c>
      <c r="P623" s="61"/>
    </row>
    <row r="624" spans="1:16" s="58" customFormat="1" ht="63" x14ac:dyDescent="0.25">
      <c r="A624" s="54">
        <v>10</v>
      </c>
      <c r="B624" s="55" t="s">
        <v>210</v>
      </c>
      <c r="C624" s="54" t="s">
        <v>224</v>
      </c>
      <c r="D624" s="54" t="s">
        <v>62</v>
      </c>
      <c r="E624" s="55" t="s">
        <v>1214</v>
      </c>
      <c r="F624" s="56">
        <v>46177</v>
      </c>
      <c r="G624" s="18">
        <v>804.35</v>
      </c>
      <c r="H624" s="54" t="s">
        <v>6</v>
      </c>
      <c r="I624" s="54" t="s">
        <v>2472</v>
      </c>
      <c r="J624" s="54">
        <v>43012009</v>
      </c>
      <c r="K624" s="54" t="s">
        <v>278</v>
      </c>
      <c r="L624" s="54" t="s">
        <v>2473</v>
      </c>
      <c r="M624" s="67" t="s">
        <v>2474</v>
      </c>
      <c r="N624" s="61" t="s">
        <v>2475</v>
      </c>
      <c r="O624" s="61" t="s">
        <v>2476</v>
      </c>
      <c r="P624" s="61"/>
    </row>
    <row r="625" spans="1:16" s="58" customFormat="1" ht="31.5" x14ac:dyDescent="0.25">
      <c r="A625" s="54">
        <v>11</v>
      </c>
      <c r="B625" s="55" t="s">
        <v>102</v>
      </c>
      <c r="C625" s="54" t="s">
        <v>65</v>
      </c>
      <c r="D625" s="54" t="s">
        <v>62</v>
      </c>
      <c r="E625" s="55" t="s">
        <v>1758</v>
      </c>
      <c r="F625" s="56">
        <v>46184</v>
      </c>
      <c r="G625" s="18">
        <v>547.29999999999995</v>
      </c>
      <c r="H625" s="54" t="s">
        <v>6</v>
      </c>
      <c r="I625" s="54" t="s">
        <v>538</v>
      </c>
      <c r="J625" s="54">
        <v>45179093</v>
      </c>
      <c r="K625" s="54" t="s">
        <v>1560</v>
      </c>
      <c r="L625" s="54">
        <v>45234</v>
      </c>
      <c r="M625" s="67">
        <v>12.1</v>
      </c>
      <c r="N625" s="61" t="s">
        <v>2340</v>
      </c>
      <c r="O625" s="61" t="s">
        <v>2341</v>
      </c>
      <c r="P625" s="61"/>
    </row>
    <row r="626" spans="1:16" x14ac:dyDescent="0.25">
      <c r="A626" s="43"/>
      <c r="B626" s="44" t="s">
        <v>57</v>
      </c>
      <c r="C626" s="45"/>
      <c r="D626" s="45"/>
      <c r="E626" s="46"/>
      <c r="F626" s="43"/>
      <c r="G626" s="59"/>
      <c r="H626" s="43"/>
      <c r="I626" s="43"/>
      <c r="J626" s="43"/>
      <c r="K626" s="43"/>
      <c r="L626" s="43"/>
      <c r="M626" s="48"/>
      <c r="N626" s="46"/>
      <c r="O626" s="82"/>
      <c r="P626" s="46"/>
    </row>
    <row r="627" spans="1:16" x14ac:dyDescent="0.25">
      <c r="A627" s="49"/>
      <c r="B627" s="50" t="s">
        <v>22</v>
      </c>
      <c r="C627" s="51"/>
      <c r="D627" s="51"/>
      <c r="E627" s="52"/>
      <c r="F627" s="49"/>
      <c r="G627" s="57"/>
      <c r="H627" s="49"/>
      <c r="I627" s="49"/>
      <c r="J627" s="49"/>
      <c r="K627" s="49"/>
      <c r="L627" s="49"/>
      <c r="M627" s="63"/>
      <c r="N627" s="52"/>
      <c r="O627" s="80"/>
      <c r="P627" s="52"/>
    </row>
    <row r="628" spans="1:16" s="58" customFormat="1" ht="78.75" x14ac:dyDescent="0.25">
      <c r="A628" s="54">
        <v>1</v>
      </c>
      <c r="B628" s="55" t="s">
        <v>99</v>
      </c>
      <c r="C628" s="54" t="s">
        <v>65</v>
      </c>
      <c r="D628" s="54" t="s">
        <v>62</v>
      </c>
      <c r="E628" s="55" t="s">
        <v>140</v>
      </c>
      <c r="F628" s="56">
        <v>46024</v>
      </c>
      <c r="G628" s="18">
        <v>650</v>
      </c>
      <c r="H628" s="54" t="s">
        <v>6</v>
      </c>
      <c r="I628" s="54" t="s">
        <v>286</v>
      </c>
      <c r="J628" s="54">
        <v>42092130</v>
      </c>
      <c r="K628" s="54"/>
      <c r="L628" s="54"/>
      <c r="M628" s="67"/>
      <c r="N628" s="61"/>
      <c r="O628" s="84" t="s">
        <v>134</v>
      </c>
      <c r="P628" s="61"/>
    </row>
    <row r="629" spans="1:16" s="58" customFormat="1" ht="78.75" x14ac:dyDescent="0.25">
      <c r="A629" s="54">
        <v>2</v>
      </c>
      <c r="B629" s="55" t="s">
        <v>99</v>
      </c>
      <c r="C629" s="54" t="s">
        <v>72</v>
      </c>
      <c r="D629" s="54" t="s">
        <v>63</v>
      </c>
      <c r="E629" s="55" t="s">
        <v>141</v>
      </c>
      <c r="F629" s="56">
        <v>46027</v>
      </c>
      <c r="G629" s="18">
        <v>231.369</v>
      </c>
      <c r="H629" s="54" t="s">
        <v>6</v>
      </c>
      <c r="I629" s="54" t="s">
        <v>139</v>
      </c>
      <c r="J629" s="54">
        <v>3342184</v>
      </c>
      <c r="K629" s="54"/>
      <c r="L629" s="54"/>
      <c r="M629" s="67"/>
      <c r="N629" s="61"/>
      <c r="O629" s="84" t="s">
        <v>135</v>
      </c>
      <c r="P629" s="61"/>
    </row>
    <row r="630" spans="1:16" s="58" customFormat="1" ht="78.75" x14ac:dyDescent="0.25">
      <c r="A630" s="54">
        <v>3</v>
      </c>
      <c r="B630" s="55" t="s">
        <v>99</v>
      </c>
      <c r="C630" s="54" t="s">
        <v>83</v>
      </c>
      <c r="D630" s="54" t="s">
        <v>63</v>
      </c>
      <c r="E630" s="55" t="s">
        <v>281</v>
      </c>
      <c r="F630" s="56">
        <v>46030</v>
      </c>
      <c r="G630" s="18">
        <v>750.83399999999995</v>
      </c>
      <c r="H630" s="54" t="s">
        <v>6</v>
      </c>
      <c r="I630" s="54" t="s">
        <v>752</v>
      </c>
      <c r="J630" s="54">
        <v>31607392</v>
      </c>
      <c r="K630" s="54" t="s">
        <v>63</v>
      </c>
      <c r="L630" s="54"/>
      <c r="M630" s="67"/>
      <c r="N630" s="61"/>
      <c r="O630" s="84" t="s">
        <v>282</v>
      </c>
      <c r="P630" s="61"/>
    </row>
    <row r="631" spans="1:16" s="58" customFormat="1" ht="67.150000000000006" customHeight="1" x14ac:dyDescent="0.25">
      <c r="A631" s="54">
        <v>4</v>
      </c>
      <c r="B631" s="55" t="s">
        <v>99</v>
      </c>
      <c r="C631" s="54" t="s">
        <v>83</v>
      </c>
      <c r="D631" s="54" t="s">
        <v>63</v>
      </c>
      <c r="E631" s="55" t="s">
        <v>281</v>
      </c>
      <c r="F631" s="56">
        <v>46030</v>
      </c>
      <c r="G631" s="18">
        <v>600.74</v>
      </c>
      <c r="H631" s="54" t="s">
        <v>6</v>
      </c>
      <c r="I631" s="54" t="s">
        <v>751</v>
      </c>
      <c r="J631" s="54">
        <v>43181210</v>
      </c>
      <c r="K631" s="54" t="s">
        <v>63</v>
      </c>
      <c r="L631" s="54"/>
      <c r="M631" s="67"/>
      <c r="N631" s="61"/>
      <c r="O631" s="84" t="s">
        <v>283</v>
      </c>
      <c r="P631" s="61"/>
    </row>
    <row r="632" spans="1:16" s="58" customFormat="1" ht="79.900000000000006" customHeight="1" x14ac:dyDescent="0.25">
      <c r="A632" s="54">
        <v>5</v>
      </c>
      <c r="B632" s="55" t="s">
        <v>99</v>
      </c>
      <c r="C632" s="54" t="s">
        <v>80</v>
      </c>
      <c r="D632" s="54" t="s">
        <v>63</v>
      </c>
      <c r="E632" s="55" t="s">
        <v>288</v>
      </c>
      <c r="F632" s="56">
        <v>46038</v>
      </c>
      <c r="G632" s="18">
        <v>415</v>
      </c>
      <c r="H632" s="54" t="s">
        <v>6</v>
      </c>
      <c r="I632" s="54" t="s">
        <v>750</v>
      </c>
      <c r="J632" s="54">
        <v>3088003230</v>
      </c>
      <c r="K632" s="54"/>
      <c r="L632" s="54"/>
      <c r="M632" s="67"/>
      <c r="N632" s="61"/>
      <c r="O632" s="84" t="s">
        <v>287</v>
      </c>
      <c r="P632" s="61"/>
    </row>
    <row r="633" spans="1:16" s="58" customFormat="1" ht="96.6" customHeight="1" x14ac:dyDescent="0.25">
      <c r="A633" s="54">
        <v>6</v>
      </c>
      <c r="B633" s="55" t="s">
        <v>99</v>
      </c>
      <c r="C633" s="54" t="s">
        <v>80</v>
      </c>
      <c r="D633" s="54" t="s">
        <v>63</v>
      </c>
      <c r="E633" s="55" t="s">
        <v>928</v>
      </c>
      <c r="F633" s="56">
        <v>46064</v>
      </c>
      <c r="G633" s="18">
        <v>460</v>
      </c>
      <c r="H633" s="54" t="s">
        <v>6</v>
      </c>
      <c r="I633" s="54" t="s">
        <v>1160</v>
      </c>
      <c r="J633" s="54">
        <v>30116577</v>
      </c>
      <c r="K633" s="54"/>
      <c r="L633" s="54"/>
      <c r="M633" s="67"/>
      <c r="N633" s="61"/>
      <c r="O633" s="84" t="s">
        <v>929</v>
      </c>
      <c r="P633" s="61"/>
    </row>
    <row r="634" spans="1:16" s="58" customFormat="1" ht="78.75" x14ac:dyDescent="0.25">
      <c r="A634" s="54">
        <v>7</v>
      </c>
      <c r="B634" s="55" t="s">
        <v>99</v>
      </c>
      <c r="C634" s="54" t="s">
        <v>292</v>
      </c>
      <c r="D634" s="54" t="s">
        <v>62</v>
      </c>
      <c r="E634" s="55" t="s">
        <v>1327</v>
      </c>
      <c r="F634" s="56">
        <v>46090</v>
      </c>
      <c r="G634" s="18">
        <v>83456.63</v>
      </c>
      <c r="H634" s="54" t="s">
        <v>6</v>
      </c>
      <c r="I634" s="54" t="s">
        <v>1609</v>
      </c>
      <c r="J634" s="54">
        <v>20423276</v>
      </c>
      <c r="K634" s="54" t="s">
        <v>1232</v>
      </c>
      <c r="L634" s="54">
        <v>162000</v>
      </c>
      <c r="M634" s="67"/>
      <c r="N634" s="61"/>
      <c r="O634" s="84" t="s">
        <v>1326</v>
      </c>
      <c r="P634" s="61"/>
    </row>
    <row r="635" spans="1:16" s="58" customFormat="1" ht="79.900000000000006" customHeight="1" x14ac:dyDescent="0.25">
      <c r="A635" s="54">
        <v>8</v>
      </c>
      <c r="B635" s="55" t="s">
        <v>99</v>
      </c>
      <c r="C635" s="54" t="s">
        <v>292</v>
      </c>
      <c r="D635" s="54" t="s">
        <v>63</v>
      </c>
      <c r="E635" s="55" t="s">
        <v>1510</v>
      </c>
      <c r="F635" s="56">
        <v>46102</v>
      </c>
      <c r="G635" s="18">
        <v>1299.153</v>
      </c>
      <c r="H635" s="54" t="s">
        <v>6</v>
      </c>
      <c r="I635" s="54" t="s">
        <v>1701</v>
      </c>
      <c r="J635" s="54">
        <v>3235916097</v>
      </c>
      <c r="K635" s="54"/>
      <c r="L635" s="54"/>
      <c r="M635" s="67"/>
      <c r="N635" s="61"/>
      <c r="O635" s="84" t="s">
        <v>1509</v>
      </c>
      <c r="P635" s="61"/>
    </row>
    <row r="636" spans="1:16" s="58" customFormat="1" ht="82.15" customHeight="1" x14ac:dyDescent="0.25">
      <c r="A636" s="54">
        <v>9</v>
      </c>
      <c r="B636" s="55" t="s">
        <v>99</v>
      </c>
      <c r="C636" s="54" t="s">
        <v>292</v>
      </c>
      <c r="D636" s="54" t="s">
        <v>63</v>
      </c>
      <c r="E636" s="55" t="s">
        <v>1438</v>
      </c>
      <c r="F636" s="56">
        <v>46118</v>
      </c>
      <c r="G636" s="18">
        <v>1469.88</v>
      </c>
      <c r="H636" s="54" t="s">
        <v>6</v>
      </c>
      <c r="I636" s="54" t="s">
        <v>1823</v>
      </c>
      <c r="J636" s="54">
        <v>39425648</v>
      </c>
      <c r="K636" s="54" t="s">
        <v>63</v>
      </c>
      <c r="L636" s="54"/>
      <c r="M636" s="67"/>
      <c r="N636" s="61"/>
      <c r="O636" s="84" t="s">
        <v>1700</v>
      </c>
      <c r="P636" s="61"/>
    </row>
    <row r="637" spans="1:16" s="58" customFormat="1" ht="82.15" customHeight="1" x14ac:dyDescent="0.25">
      <c r="A637" s="54">
        <v>10</v>
      </c>
      <c r="B637" s="55" t="s">
        <v>99</v>
      </c>
      <c r="C637" s="54" t="s">
        <v>80</v>
      </c>
      <c r="D637" s="54" t="s">
        <v>63</v>
      </c>
      <c r="E637" s="55" t="s">
        <v>1946</v>
      </c>
      <c r="F637" s="56">
        <v>46139</v>
      </c>
      <c r="G637" s="18">
        <v>376.05599999999998</v>
      </c>
      <c r="H637" s="54" t="s">
        <v>6</v>
      </c>
      <c r="I637" s="54" t="s">
        <v>2006</v>
      </c>
      <c r="J637" s="54">
        <v>3076216161</v>
      </c>
      <c r="K637" s="54"/>
      <c r="L637" s="54"/>
      <c r="M637" s="67"/>
      <c r="N637" s="61"/>
      <c r="O637" s="84" t="s">
        <v>1945</v>
      </c>
      <c r="P637" s="61"/>
    </row>
    <row r="638" spans="1:16" s="58" customFormat="1" ht="82.15" customHeight="1" x14ac:dyDescent="0.25">
      <c r="A638" s="54">
        <v>11</v>
      </c>
      <c r="B638" s="55" t="s">
        <v>99</v>
      </c>
      <c r="C638" s="54" t="s">
        <v>78</v>
      </c>
      <c r="D638" s="54" t="s">
        <v>63</v>
      </c>
      <c r="E638" s="55" t="s">
        <v>1944</v>
      </c>
      <c r="F638" s="56">
        <v>46141</v>
      </c>
      <c r="G638" s="18">
        <v>990</v>
      </c>
      <c r="H638" s="54" t="s">
        <v>6</v>
      </c>
      <c r="I638" s="54" t="s">
        <v>2342</v>
      </c>
      <c r="J638" s="54">
        <v>38506047</v>
      </c>
      <c r="K638" s="54"/>
      <c r="L638" s="54"/>
      <c r="M638" s="67"/>
      <c r="N638" s="61"/>
      <c r="O638" s="84" t="s">
        <v>1943</v>
      </c>
      <c r="P638" s="61"/>
    </row>
    <row r="639" spans="1:16" s="58" customFormat="1" ht="82.15" customHeight="1" x14ac:dyDescent="0.25">
      <c r="A639" s="54">
        <v>12</v>
      </c>
      <c r="B639" s="55" t="s">
        <v>99</v>
      </c>
      <c r="C639" s="54" t="s">
        <v>83</v>
      </c>
      <c r="D639" s="54" t="s">
        <v>63</v>
      </c>
      <c r="E639" s="55" t="s">
        <v>2004</v>
      </c>
      <c r="F639" s="56">
        <v>46142</v>
      </c>
      <c r="G639" s="18">
        <v>495.26600000000002</v>
      </c>
      <c r="H639" s="54" t="s">
        <v>6</v>
      </c>
      <c r="I639" s="54" t="s">
        <v>2256</v>
      </c>
      <c r="J639" s="54">
        <v>43181210</v>
      </c>
      <c r="K639" s="54"/>
      <c r="L639" s="54"/>
      <c r="M639" s="67"/>
      <c r="N639" s="61"/>
      <c r="O639" s="84" t="s">
        <v>2005</v>
      </c>
      <c r="P639" s="61"/>
    </row>
    <row r="640" spans="1:16" s="58" customFormat="1" ht="82.15" customHeight="1" x14ac:dyDescent="0.25">
      <c r="A640" s="54">
        <v>13</v>
      </c>
      <c r="B640" s="55" t="s">
        <v>99</v>
      </c>
      <c r="C640" s="54" t="s">
        <v>536</v>
      </c>
      <c r="D640" s="54" t="s">
        <v>62</v>
      </c>
      <c r="E640" s="55" t="s">
        <v>1327</v>
      </c>
      <c r="F640" s="56">
        <v>46178</v>
      </c>
      <c r="G640" s="18">
        <v>60347.351999999999</v>
      </c>
      <c r="H640" s="54" t="s">
        <v>6</v>
      </c>
      <c r="I640" s="54" t="s">
        <v>2548</v>
      </c>
      <c r="J640" s="54">
        <v>45057319</v>
      </c>
      <c r="K640" s="54"/>
      <c r="L640" s="54"/>
      <c r="M640" s="67"/>
      <c r="N640" s="61"/>
      <c r="O640" s="84" t="s">
        <v>2293</v>
      </c>
      <c r="P640" s="61"/>
    </row>
    <row r="641" spans="1:16" s="58" customFormat="1" ht="82.15" customHeight="1" x14ac:dyDescent="0.25">
      <c r="A641" s="54">
        <v>14</v>
      </c>
      <c r="B641" s="55" t="s">
        <v>99</v>
      </c>
      <c r="C641" s="54" t="s">
        <v>80</v>
      </c>
      <c r="D641" s="54" t="s">
        <v>63</v>
      </c>
      <c r="E641" s="55" t="s">
        <v>2205</v>
      </c>
      <c r="F641" s="56">
        <v>46191</v>
      </c>
      <c r="G641" s="18">
        <v>250.446</v>
      </c>
      <c r="H641" s="54" t="s">
        <v>6</v>
      </c>
      <c r="I641" s="54" t="s">
        <v>2621</v>
      </c>
      <c r="J641" s="54">
        <v>30116577</v>
      </c>
      <c r="K641" s="54"/>
      <c r="L641" s="54"/>
      <c r="M641" s="67"/>
      <c r="N641" s="61"/>
      <c r="O641" s="84" t="s">
        <v>2430</v>
      </c>
      <c r="P641" s="61"/>
    </row>
    <row r="642" spans="1:16" s="58" customFormat="1" ht="144" customHeight="1" x14ac:dyDescent="0.25">
      <c r="A642" s="54">
        <v>15</v>
      </c>
      <c r="B642" s="55" t="s">
        <v>756</v>
      </c>
      <c r="C642" s="54" t="s">
        <v>292</v>
      </c>
      <c r="D642" s="54" t="s">
        <v>484</v>
      </c>
      <c r="E642" s="55" t="s">
        <v>757</v>
      </c>
      <c r="F642" s="56">
        <v>46050</v>
      </c>
      <c r="G642" s="18">
        <v>32077.877</v>
      </c>
      <c r="H642" s="54" t="s">
        <v>758</v>
      </c>
      <c r="I642" s="54" t="s">
        <v>1824</v>
      </c>
      <c r="J642" s="54">
        <v>42663488</v>
      </c>
      <c r="K642" s="54"/>
      <c r="L642" s="54"/>
      <c r="M642" s="67"/>
      <c r="N642" s="61"/>
      <c r="O642" s="84" t="s">
        <v>759</v>
      </c>
      <c r="P642" s="61"/>
    </row>
    <row r="643" spans="1:16" s="58" customFormat="1" ht="112.15" customHeight="1" x14ac:dyDescent="0.25">
      <c r="A643" s="54">
        <v>16</v>
      </c>
      <c r="B643" s="55" t="s">
        <v>756</v>
      </c>
      <c r="C643" s="54" t="s">
        <v>292</v>
      </c>
      <c r="D643" s="54" t="s">
        <v>62</v>
      </c>
      <c r="E643" s="55" t="s">
        <v>1269</v>
      </c>
      <c r="F643" s="56">
        <v>46085</v>
      </c>
      <c r="G643" s="18">
        <v>232.9</v>
      </c>
      <c r="H643" s="54" t="s">
        <v>6</v>
      </c>
      <c r="I643" s="54" t="s">
        <v>1328</v>
      </c>
      <c r="J643" s="54">
        <v>38734971</v>
      </c>
      <c r="K643" s="54"/>
      <c r="L643" s="54"/>
      <c r="M643" s="67"/>
      <c r="N643" s="61"/>
      <c r="O643" s="84" t="s">
        <v>1270</v>
      </c>
      <c r="P643" s="61"/>
    </row>
    <row r="644" spans="1:16" s="58" customFormat="1" ht="126" x14ac:dyDescent="0.25">
      <c r="A644" s="54">
        <v>17</v>
      </c>
      <c r="B644" s="55" t="s">
        <v>756</v>
      </c>
      <c r="C644" s="54" t="s">
        <v>83</v>
      </c>
      <c r="D644" s="54" t="s">
        <v>63</v>
      </c>
      <c r="E644" s="55" t="s">
        <v>2208</v>
      </c>
      <c r="F644" s="56">
        <v>46167</v>
      </c>
      <c r="G644" s="18">
        <v>972.58299999999997</v>
      </c>
      <c r="H644" s="54" t="s">
        <v>6</v>
      </c>
      <c r="I644" s="54" t="s">
        <v>2294</v>
      </c>
      <c r="J644" s="54">
        <v>32828388</v>
      </c>
      <c r="K644" s="54"/>
      <c r="L644" s="54"/>
      <c r="M644" s="67"/>
      <c r="N644" s="61" t="s">
        <v>2206</v>
      </c>
      <c r="O644" s="84" t="s">
        <v>2207</v>
      </c>
      <c r="P644" s="61"/>
    </row>
    <row r="645" spans="1:16" s="58" customFormat="1" ht="94.5" x14ac:dyDescent="0.25">
      <c r="A645" s="54">
        <v>18</v>
      </c>
      <c r="B645" s="55" t="s">
        <v>756</v>
      </c>
      <c r="C645" s="54" t="s">
        <v>83</v>
      </c>
      <c r="D645" s="54" t="s">
        <v>62</v>
      </c>
      <c r="E645" s="55" t="s">
        <v>2550</v>
      </c>
      <c r="F645" s="56">
        <v>46210</v>
      </c>
      <c r="G645" s="18">
        <v>2608.8029999999999</v>
      </c>
      <c r="H645" s="54" t="s">
        <v>6</v>
      </c>
      <c r="I645" s="54"/>
      <c r="J645" s="54"/>
      <c r="K645" s="54"/>
      <c r="L645" s="54"/>
      <c r="M645" s="67"/>
      <c r="N645" s="61"/>
      <c r="O645" s="84" t="s">
        <v>2549</v>
      </c>
      <c r="P645" s="61"/>
    </row>
    <row r="646" spans="1:16" s="58" customFormat="1" ht="64.900000000000006" customHeight="1" x14ac:dyDescent="0.25">
      <c r="A646" s="54">
        <v>19</v>
      </c>
      <c r="B646" s="55" t="s">
        <v>97</v>
      </c>
      <c r="C646" s="54" t="s">
        <v>254</v>
      </c>
      <c r="D646" s="54" t="s">
        <v>63</v>
      </c>
      <c r="E646" s="55" t="s">
        <v>136</v>
      </c>
      <c r="F646" s="56">
        <v>46023</v>
      </c>
      <c r="G646" s="18">
        <v>269.26100000000002</v>
      </c>
      <c r="H646" s="54" t="s">
        <v>6</v>
      </c>
      <c r="I646" s="54" t="s">
        <v>137</v>
      </c>
      <c r="J646" s="54">
        <v>42399676</v>
      </c>
      <c r="K646" s="54" t="s">
        <v>222</v>
      </c>
      <c r="L646" s="54">
        <v>15790</v>
      </c>
      <c r="M646" s="67">
        <v>17.05</v>
      </c>
      <c r="N646" s="61" t="s">
        <v>251</v>
      </c>
      <c r="O646" s="84" t="s">
        <v>138</v>
      </c>
      <c r="P646" s="61"/>
    </row>
    <row r="647" spans="1:16" s="58" customFormat="1" ht="67.150000000000006" customHeight="1" x14ac:dyDescent="0.25">
      <c r="A647" s="54">
        <v>20</v>
      </c>
      <c r="B647" s="55" t="s">
        <v>97</v>
      </c>
      <c r="C647" s="54" t="s">
        <v>65</v>
      </c>
      <c r="D647" s="54" t="s">
        <v>62</v>
      </c>
      <c r="E647" s="55" t="s">
        <v>280</v>
      </c>
      <c r="F647" s="56">
        <v>46031</v>
      </c>
      <c r="G647" s="18">
        <v>520.20100000000002</v>
      </c>
      <c r="H647" s="54" t="s">
        <v>6</v>
      </c>
      <c r="I647" s="54" t="s">
        <v>279</v>
      </c>
      <c r="J647" s="54">
        <v>42082379</v>
      </c>
      <c r="K647" s="54" t="s">
        <v>92</v>
      </c>
      <c r="L647" s="54">
        <v>120417</v>
      </c>
      <c r="M647" s="67">
        <v>4.32</v>
      </c>
      <c r="N647" s="61" t="s">
        <v>200</v>
      </c>
      <c r="O647" s="84" t="s">
        <v>284</v>
      </c>
      <c r="P647" s="61"/>
    </row>
    <row r="648" spans="1:16" s="58" customFormat="1" ht="67.150000000000006" customHeight="1" x14ac:dyDescent="0.25">
      <c r="A648" s="54">
        <v>21</v>
      </c>
      <c r="B648" s="55" t="s">
        <v>97</v>
      </c>
      <c r="C648" s="54" t="s">
        <v>65</v>
      </c>
      <c r="D648" s="54" t="s">
        <v>62</v>
      </c>
      <c r="E648" s="55" t="s">
        <v>280</v>
      </c>
      <c r="F648" s="56">
        <v>46031</v>
      </c>
      <c r="G648" s="18">
        <v>1794.8389999999999</v>
      </c>
      <c r="H648" s="54" t="s">
        <v>6</v>
      </c>
      <c r="I648" s="54" t="s">
        <v>279</v>
      </c>
      <c r="J648" s="54">
        <v>42082379</v>
      </c>
      <c r="K648" s="54" t="s">
        <v>92</v>
      </c>
      <c r="L648" s="54">
        <v>415472</v>
      </c>
      <c r="M648" s="67">
        <v>4.32</v>
      </c>
      <c r="N648" s="61" t="s">
        <v>200</v>
      </c>
      <c r="O648" s="84" t="s">
        <v>285</v>
      </c>
      <c r="P648" s="61"/>
    </row>
    <row r="649" spans="1:16" s="58" customFormat="1" ht="67.900000000000006" customHeight="1" x14ac:dyDescent="0.25">
      <c r="A649" s="54">
        <v>22</v>
      </c>
      <c r="B649" s="55" t="s">
        <v>97</v>
      </c>
      <c r="C649" s="54" t="s">
        <v>65</v>
      </c>
      <c r="D649" s="54" t="s">
        <v>62</v>
      </c>
      <c r="E649" s="55" t="s">
        <v>280</v>
      </c>
      <c r="F649" s="56">
        <v>46036</v>
      </c>
      <c r="G649" s="18">
        <v>1277.752</v>
      </c>
      <c r="H649" s="54" t="s">
        <v>6</v>
      </c>
      <c r="I649" s="54" t="s">
        <v>290</v>
      </c>
      <c r="J649" s="54">
        <v>42132581</v>
      </c>
      <c r="K649" s="54" t="s">
        <v>92</v>
      </c>
      <c r="L649" s="54">
        <v>295776</v>
      </c>
      <c r="M649" s="67">
        <v>4.32</v>
      </c>
      <c r="N649" s="61" t="s">
        <v>200</v>
      </c>
      <c r="O649" s="84" t="s">
        <v>289</v>
      </c>
      <c r="P649" s="61"/>
    </row>
    <row r="650" spans="1:16" s="58" customFormat="1" ht="67.150000000000006" customHeight="1" x14ac:dyDescent="0.25">
      <c r="A650" s="54">
        <v>23</v>
      </c>
      <c r="B650" s="55" t="s">
        <v>97</v>
      </c>
      <c r="C650" s="54" t="s">
        <v>292</v>
      </c>
      <c r="D650" s="54" t="s">
        <v>62</v>
      </c>
      <c r="E650" s="55" t="s">
        <v>291</v>
      </c>
      <c r="F650" s="56">
        <v>46037</v>
      </c>
      <c r="G650" s="18">
        <v>895.9</v>
      </c>
      <c r="H650" s="54" t="s">
        <v>6</v>
      </c>
      <c r="I650" s="54" t="s">
        <v>932</v>
      </c>
      <c r="J650" s="54">
        <v>3045517954</v>
      </c>
      <c r="K650" s="54" t="s">
        <v>278</v>
      </c>
      <c r="L650" s="54">
        <v>527000</v>
      </c>
      <c r="M650" s="67">
        <v>1.65</v>
      </c>
      <c r="N650" s="61" t="s">
        <v>931</v>
      </c>
      <c r="O650" s="84" t="s">
        <v>293</v>
      </c>
      <c r="P650" s="61"/>
    </row>
    <row r="651" spans="1:16" s="58" customFormat="1" ht="67.150000000000006" customHeight="1" x14ac:dyDescent="0.25">
      <c r="A651" s="54">
        <v>24</v>
      </c>
      <c r="B651" s="55" t="s">
        <v>97</v>
      </c>
      <c r="C651" s="54" t="s">
        <v>65</v>
      </c>
      <c r="D651" s="54" t="s">
        <v>62</v>
      </c>
      <c r="E651" s="55" t="s">
        <v>280</v>
      </c>
      <c r="F651" s="56">
        <v>46042</v>
      </c>
      <c r="G651" s="18">
        <v>1039.625</v>
      </c>
      <c r="H651" s="54" t="s">
        <v>6</v>
      </c>
      <c r="I651" s="54" t="s">
        <v>634</v>
      </c>
      <c r="J651" s="54">
        <v>42102122</v>
      </c>
      <c r="K651" s="54" t="s">
        <v>92</v>
      </c>
      <c r="L651" s="54">
        <v>240654</v>
      </c>
      <c r="M651" s="67"/>
      <c r="N651" s="61"/>
      <c r="O651" s="84" t="s">
        <v>1518</v>
      </c>
      <c r="P651" s="61"/>
    </row>
    <row r="652" spans="1:16" s="58" customFormat="1" ht="67.150000000000006" customHeight="1" x14ac:dyDescent="0.25">
      <c r="A652" s="54">
        <v>25</v>
      </c>
      <c r="B652" s="55" t="s">
        <v>97</v>
      </c>
      <c r="C652" s="54" t="s">
        <v>72</v>
      </c>
      <c r="D652" s="54" t="s">
        <v>63</v>
      </c>
      <c r="E652" s="55" t="s">
        <v>632</v>
      </c>
      <c r="F652" s="56">
        <v>46049</v>
      </c>
      <c r="G652" s="18">
        <v>734.56500000000005</v>
      </c>
      <c r="H652" s="54" t="s">
        <v>6</v>
      </c>
      <c r="I652" s="54" t="s">
        <v>633</v>
      </c>
      <c r="J652" s="54">
        <v>24153576</v>
      </c>
      <c r="K652" s="54" t="s">
        <v>190</v>
      </c>
      <c r="L652" s="54">
        <v>366</v>
      </c>
      <c r="M652" s="67">
        <v>2007</v>
      </c>
      <c r="N652" s="61" t="s">
        <v>72</v>
      </c>
      <c r="O652" s="84" t="s">
        <v>631</v>
      </c>
      <c r="P652" s="61"/>
    </row>
    <row r="653" spans="1:16" s="58" customFormat="1" ht="99" customHeight="1" x14ac:dyDescent="0.25">
      <c r="A653" s="54">
        <v>26</v>
      </c>
      <c r="B653" s="55" t="s">
        <v>97</v>
      </c>
      <c r="C653" s="54" t="s">
        <v>292</v>
      </c>
      <c r="D653" s="54" t="s">
        <v>63</v>
      </c>
      <c r="E653" s="55" t="s">
        <v>754</v>
      </c>
      <c r="F653" s="56">
        <v>46051</v>
      </c>
      <c r="G653" s="18">
        <v>588.245</v>
      </c>
      <c r="H653" s="54" t="s">
        <v>6</v>
      </c>
      <c r="I653" s="54" t="s">
        <v>1161</v>
      </c>
      <c r="J653" s="54">
        <v>2710723274</v>
      </c>
      <c r="K653" s="54"/>
      <c r="L653" s="54"/>
      <c r="M653" s="67"/>
      <c r="N653" s="61"/>
      <c r="O653" s="84" t="s">
        <v>753</v>
      </c>
      <c r="P653" s="61"/>
    </row>
    <row r="654" spans="1:16" s="58" customFormat="1" ht="82.9" customHeight="1" x14ac:dyDescent="0.25">
      <c r="A654" s="54">
        <v>27</v>
      </c>
      <c r="B654" s="55" t="s">
        <v>97</v>
      </c>
      <c r="C654" s="54" t="s">
        <v>292</v>
      </c>
      <c r="D654" s="54" t="s">
        <v>62</v>
      </c>
      <c r="E654" s="55" t="s">
        <v>933</v>
      </c>
      <c r="F654" s="56">
        <v>46064</v>
      </c>
      <c r="G654" s="18">
        <v>375.54199999999997</v>
      </c>
      <c r="H654" s="54" t="s">
        <v>6</v>
      </c>
      <c r="I654" s="54" t="s">
        <v>1441</v>
      </c>
      <c r="J654" s="54">
        <v>2975707121</v>
      </c>
      <c r="K654" s="54"/>
      <c r="L654" s="54"/>
      <c r="M654" s="67"/>
      <c r="N654" s="61"/>
      <c r="O654" s="84" t="s">
        <v>930</v>
      </c>
      <c r="P654" s="61"/>
    </row>
    <row r="655" spans="1:16" s="58" customFormat="1" ht="82.15" customHeight="1" x14ac:dyDescent="0.25">
      <c r="A655" s="54">
        <v>28</v>
      </c>
      <c r="B655" s="55" t="s">
        <v>97</v>
      </c>
      <c r="C655" s="54" t="s">
        <v>292</v>
      </c>
      <c r="D655" s="54" t="s">
        <v>63</v>
      </c>
      <c r="E655" s="55" t="s">
        <v>1163</v>
      </c>
      <c r="F655" s="56">
        <v>46077</v>
      </c>
      <c r="G655" s="18">
        <v>381.88200000000001</v>
      </c>
      <c r="H655" s="54" t="s">
        <v>6</v>
      </c>
      <c r="I655" s="54" t="s">
        <v>1612</v>
      </c>
      <c r="J655" s="54">
        <v>32320788</v>
      </c>
      <c r="K655" s="54"/>
      <c r="L655" s="54"/>
      <c r="M655" s="67"/>
      <c r="N655" s="61"/>
      <c r="O655" s="84" t="s">
        <v>1164</v>
      </c>
      <c r="P655" s="61"/>
    </row>
    <row r="656" spans="1:16" s="58" customFormat="1" ht="70.900000000000006" customHeight="1" x14ac:dyDescent="0.25">
      <c r="A656" s="54">
        <v>29</v>
      </c>
      <c r="B656" s="55" t="s">
        <v>97</v>
      </c>
      <c r="C656" s="54" t="s">
        <v>224</v>
      </c>
      <c r="D656" s="54" t="s">
        <v>62</v>
      </c>
      <c r="E656" s="55" t="s">
        <v>1272</v>
      </c>
      <c r="F656" s="56">
        <v>46083</v>
      </c>
      <c r="G656" s="18">
        <v>302.39999999999998</v>
      </c>
      <c r="H656" s="54" t="s">
        <v>6</v>
      </c>
      <c r="I656" s="54" t="s">
        <v>1329</v>
      </c>
      <c r="J656" s="54">
        <v>44838860</v>
      </c>
      <c r="K656" s="54" t="s">
        <v>278</v>
      </c>
      <c r="L656" s="54">
        <v>4800</v>
      </c>
      <c r="M656" s="67"/>
      <c r="N656" s="61" t="s">
        <v>765</v>
      </c>
      <c r="O656" s="84" t="s">
        <v>1271</v>
      </c>
      <c r="P656" s="61"/>
    </row>
    <row r="657" spans="1:16" s="58" customFormat="1" ht="70.900000000000006" customHeight="1" x14ac:dyDescent="0.25">
      <c r="A657" s="54">
        <v>30</v>
      </c>
      <c r="B657" s="55" t="s">
        <v>97</v>
      </c>
      <c r="C657" s="54" t="s">
        <v>292</v>
      </c>
      <c r="D657" s="54" t="s">
        <v>62</v>
      </c>
      <c r="E657" s="55" t="s">
        <v>1440</v>
      </c>
      <c r="F657" s="56">
        <v>46098</v>
      </c>
      <c r="G657" s="18">
        <v>210</v>
      </c>
      <c r="H657" s="54" t="s">
        <v>6</v>
      </c>
      <c r="I657" s="54" t="s">
        <v>1825</v>
      </c>
      <c r="J657" s="54">
        <v>2901923892</v>
      </c>
      <c r="K657" s="54" t="s">
        <v>278</v>
      </c>
      <c r="L657" s="54">
        <v>70000</v>
      </c>
      <c r="M657" s="67"/>
      <c r="N657" s="61"/>
      <c r="O657" s="84" t="s">
        <v>1439</v>
      </c>
      <c r="P657" s="61"/>
    </row>
    <row r="658" spans="1:16" s="58" customFormat="1" ht="110.25" x14ac:dyDescent="0.25">
      <c r="A658" s="54">
        <v>31</v>
      </c>
      <c r="B658" s="55" t="s">
        <v>97</v>
      </c>
      <c r="C658" s="54" t="s">
        <v>78</v>
      </c>
      <c r="D658" s="54" t="s">
        <v>63</v>
      </c>
      <c r="E658" s="55" t="s">
        <v>1610</v>
      </c>
      <c r="F658" s="56">
        <v>46108</v>
      </c>
      <c r="G658" s="18">
        <v>1989</v>
      </c>
      <c r="H658" s="54" t="s">
        <v>6</v>
      </c>
      <c r="I658" s="54" t="s">
        <v>1702</v>
      </c>
      <c r="J658" s="54">
        <v>40109084</v>
      </c>
      <c r="K658" s="54"/>
      <c r="L658" s="54"/>
      <c r="M658" s="67"/>
      <c r="N658" s="61"/>
      <c r="O658" s="84" t="s">
        <v>1611</v>
      </c>
      <c r="P658" s="61"/>
    </row>
    <row r="659" spans="1:16" s="58" customFormat="1" ht="97.15" customHeight="1" x14ac:dyDescent="0.25">
      <c r="A659" s="54">
        <v>32</v>
      </c>
      <c r="B659" s="55" t="s">
        <v>97</v>
      </c>
      <c r="C659" s="54" t="s">
        <v>292</v>
      </c>
      <c r="D659" s="54" t="s">
        <v>63</v>
      </c>
      <c r="E659" s="55" t="s">
        <v>1162</v>
      </c>
      <c r="F659" s="56">
        <v>46162</v>
      </c>
      <c r="G659" s="18">
        <v>2773.55</v>
      </c>
      <c r="H659" s="54" t="s">
        <v>6</v>
      </c>
      <c r="I659" s="54" t="s">
        <v>2210</v>
      </c>
      <c r="J659" s="54">
        <v>40109084</v>
      </c>
      <c r="K659" s="54" t="s">
        <v>63</v>
      </c>
      <c r="L659" s="54"/>
      <c r="M659" s="67"/>
      <c r="N659" s="61"/>
      <c r="O659" s="84" t="s">
        <v>2162</v>
      </c>
      <c r="P659" s="61"/>
    </row>
    <row r="660" spans="1:16" s="58" customFormat="1" ht="199.15" customHeight="1" x14ac:dyDescent="0.25">
      <c r="A660" s="54">
        <v>33</v>
      </c>
      <c r="B660" s="55" t="s">
        <v>97</v>
      </c>
      <c r="C660" s="54" t="s">
        <v>78</v>
      </c>
      <c r="D660" s="54" t="s">
        <v>63</v>
      </c>
      <c r="E660" s="55" t="s">
        <v>2067</v>
      </c>
      <c r="F660" s="56">
        <v>46164</v>
      </c>
      <c r="G660" s="18">
        <v>230</v>
      </c>
      <c r="H660" s="54" t="s">
        <v>6</v>
      </c>
      <c r="I660" s="54" t="s">
        <v>2257</v>
      </c>
      <c r="J660" s="54">
        <v>31963973</v>
      </c>
      <c r="K660" s="54"/>
      <c r="L660" s="54"/>
      <c r="M660" s="67"/>
      <c r="N660" s="61"/>
      <c r="O660" s="84" t="s">
        <v>2209</v>
      </c>
      <c r="P660" s="61"/>
    </row>
    <row r="661" spans="1:16" s="58" customFormat="1" ht="102.6" customHeight="1" x14ac:dyDescent="0.25">
      <c r="A661" s="54">
        <v>34</v>
      </c>
      <c r="B661" s="55" t="s">
        <v>97</v>
      </c>
      <c r="C661" s="54" t="s">
        <v>292</v>
      </c>
      <c r="D661" s="54" t="s">
        <v>63</v>
      </c>
      <c r="E661" s="55" t="s">
        <v>2481</v>
      </c>
      <c r="F661" s="56">
        <v>46204</v>
      </c>
      <c r="G661" s="18">
        <v>284.79500000000002</v>
      </c>
      <c r="H661" s="54" t="s">
        <v>6</v>
      </c>
      <c r="I661" s="54"/>
      <c r="J661" s="54"/>
      <c r="K661" s="54"/>
      <c r="L661" s="54"/>
      <c r="M661" s="67"/>
      <c r="N661" s="61"/>
      <c r="O661" s="84" t="s">
        <v>2480</v>
      </c>
      <c r="P661" s="61"/>
    </row>
    <row r="662" spans="1:16" s="58" customFormat="1" ht="96.6" customHeight="1" x14ac:dyDescent="0.25">
      <c r="A662" s="54">
        <v>35</v>
      </c>
      <c r="B662" s="55" t="s">
        <v>1275</v>
      </c>
      <c r="C662" s="54" t="s">
        <v>292</v>
      </c>
      <c r="D662" s="54" t="s">
        <v>62</v>
      </c>
      <c r="E662" s="55" t="s">
        <v>1274</v>
      </c>
      <c r="F662" s="56">
        <v>46085</v>
      </c>
      <c r="G662" s="18">
        <v>439.51499999999999</v>
      </c>
      <c r="H662" s="54" t="s">
        <v>6</v>
      </c>
      <c r="I662" s="54" t="s">
        <v>1616</v>
      </c>
      <c r="J662" s="54">
        <v>43888444</v>
      </c>
      <c r="K662" s="54"/>
      <c r="L662" s="54"/>
      <c r="M662" s="67"/>
      <c r="N662" s="61"/>
      <c r="O662" s="84" t="s">
        <v>1273</v>
      </c>
      <c r="P662" s="61"/>
    </row>
    <row r="663" spans="1:16" s="58" customFormat="1" ht="157.5" x14ac:dyDescent="0.25">
      <c r="A663" s="54">
        <v>36</v>
      </c>
      <c r="B663" s="55" t="s">
        <v>1275</v>
      </c>
      <c r="C663" s="54" t="s">
        <v>105</v>
      </c>
      <c r="D663" s="54" t="s">
        <v>63</v>
      </c>
      <c r="E663" s="55" t="s">
        <v>1325</v>
      </c>
      <c r="F663" s="56">
        <v>46086</v>
      </c>
      <c r="G663" s="18">
        <v>11980.8</v>
      </c>
      <c r="H663" s="54" t="s">
        <v>6</v>
      </c>
      <c r="I663" s="54" t="s">
        <v>1615</v>
      </c>
      <c r="J663" s="54">
        <v>2649905</v>
      </c>
      <c r="K663" s="54" t="s">
        <v>63</v>
      </c>
      <c r="L663" s="54">
        <v>23400</v>
      </c>
      <c r="M663" s="67"/>
      <c r="N663" s="61"/>
      <c r="O663" s="84" t="s">
        <v>1324</v>
      </c>
      <c r="P663" s="61"/>
    </row>
    <row r="664" spans="1:16" s="58" customFormat="1" ht="110.25" x14ac:dyDescent="0.25">
      <c r="A664" s="54">
        <v>37</v>
      </c>
      <c r="B664" s="55" t="s">
        <v>1275</v>
      </c>
      <c r="C664" s="54" t="s">
        <v>292</v>
      </c>
      <c r="D664" s="54" t="s">
        <v>62</v>
      </c>
      <c r="E664" s="55" t="s">
        <v>1516</v>
      </c>
      <c r="F664" s="56">
        <v>46104</v>
      </c>
      <c r="G664" s="18">
        <v>245.32</v>
      </c>
      <c r="H664" s="54" t="s">
        <v>6</v>
      </c>
      <c r="I664" s="54" t="s">
        <v>1827</v>
      </c>
      <c r="J664" s="54">
        <v>43429287</v>
      </c>
      <c r="K664" s="54"/>
      <c r="L664" s="54"/>
      <c r="M664" s="67"/>
      <c r="N664" s="61"/>
      <c r="O664" s="84" t="s">
        <v>1517</v>
      </c>
      <c r="P664" s="61"/>
    </row>
    <row r="665" spans="1:16" s="58" customFormat="1" ht="110.25" x14ac:dyDescent="0.25">
      <c r="A665" s="54">
        <v>38</v>
      </c>
      <c r="B665" s="55" t="s">
        <v>1275</v>
      </c>
      <c r="C665" s="54" t="s">
        <v>1514</v>
      </c>
      <c r="D665" s="54" t="s">
        <v>63</v>
      </c>
      <c r="E665" s="55" t="s">
        <v>1513</v>
      </c>
      <c r="F665" s="56">
        <v>46105</v>
      </c>
      <c r="G665" s="18">
        <v>35273.21</v>
      </c>
      <c r="H665" s="54" t="s">
        <v>6</v>
      </c>
      <c r="I665" s="54" t="s">
        <v>1893</v>
      </c>
      <c r="J665" s="54">
        <v>40068174</v>
      </c>
      <c r="K665" s="54" t="s">
        <v>63</v>
      </c>
      <c r="L665" s="54">
        <v>14760</v>
      </c>
      <c r="M665" s="67"/>
      <c r="N665" s="61"/>
      <c r="O665" s="84" t="s">
        <v>1515</v>
      </c>
      <c r="P665" s="61"/>
    </row>
    <row r="666" spans="1:16" s="58" customFormat="1" ht="96.6" customHeight="1" x14ac:dyDescent="0.25">
      <c r="A666" s="54">
        <v>39</v>
      </c>
      <c r="B666" s="55" t="s">
        <v>1275</v>
      </c>
      <c r="C666" s="54" t="s">
        <v>292</v>
      </c>
      <c r="D666" s="54" t="s">
        <v>62</v>
      </c>
      <c r="E666" s="55" t="s">
        <v>1511</v>
      </c>
      <c r="F666" s="56">
        <v>46107</v>
      </c>
      <c r="G666" s="18">
        <v>215</v>
      </c>
      <c r="H666" s="54" t="s">
        <v>6</v>
      </c>
      <c r="I666" s="54" t="s">
        <v>1826</v>
      </c>
      <c r="J666" s="54">
        <v>1856012731</v>
      </c>
      <c r="K666" s="54"/>
      <c r="L666" s="54"/>
      <c r="M666" s="67"/>
      <c r="N666" s="61"/>
      <c r="O666" s="84" t="s">
        <v>1512</v>
      </c>
      <c r="P666" s="61"/>
    </row>
    <row r="667" spans="1:16" s="58" customFormat="1" ht="110.25" x14ac:dyDescent="0.25">
      <c r="A667" s="54">
        <v>40</v>
      </c>
      <c r="B667" s="55" t="s">
        <v>1275</v>
      </c>
      <c r="C667" s="54" t="s">
        <v>1514</v>
      </c>
      <c r="D667" s="54" t="s">
        <v>63</v>
      </c>
      <c r="E667" s="55" t="s">
        <v>1613</v>
      </c>
      <c r="F667" s="56">
        <v>46112</v>
      </c>
      <c r="G667" s="18">
        <v>5703.6</v>
      </c>
      <c r="H667" s="54" t="s">
        <v>6</v>
      </c>
      <c r="I667" s="54" t="s">
        <v>1947</v>
      </c>
      <c r="J667" s="54">
        <v>16502790</v>
      </c>
      <c r="K667" s="54" t="s">
        <v>63</v>
      </c>
      <c r="L667" s="54">
        <v>200</v>
      </c>
      <c r="M667" s="67"/>
      <c r="N667" s="61"/>
      <c r="O667" s="84" t="s">
        <v>1614</v>
      </c>
      <c r="P667" s="61"/>
    </row>
    <row r="668" spans="1:16" s="58" customFormat="1" ht="100.15" customHeight="1" x14ac:dyDescent="0.25">
      <c r="A668" s="54">
        <v>41</v>
      </c>
      <c r="B668" s="55" t="s">
        <v>1275</v>
      </c>
      <c r="C668" s="54" t="s">
        <v>105</v>
      </c>
      <c r="D668" s="54" t="s">
        <v>63</v>
      </c>
      <c r="E668" s="55" t="s">
        <v>1703</v>
      </c>
      <c r="F668" s="56">
        <v>46118</v>
      </c>
      <c r="G668" s="18">
        <v>5736.96</v>
      </c>
      <c r="H668" s="54" t="s">
        <v>6</v>
      </c>
      <c r="I668" s="54" t="s">
        <v>2070</v>
      </c>
      <c r="J668" s="54">
        <v>13331365</v>
      </c>
      <c r="K668" s="54"/>
      <c r="L668" s="54"/>
      <c r="M668" s="67"/>
      <c r="N668" s="61"/>
      <c r="O668" s="84" t="s">
        <v>1704</v>
      </c>
      <c r="P668" s="61"/>
    </row>
    <row r="669" spans="1:16" s="58" customFormat="1" ht="100.15" customHeight="1" x14ac:dyDescent="0.25">
      <c r="A669" s="54">
        <v>42</v>
      </c>
      <c r="B669" s="55" t="s">
        <v>1275</v>
      </c>
      <c r="C669" s="54" t="s">
        <v>292</v>
      </c>
      <c r="D669" s="54" t="s">
        <v>62</v>
      </c>
      <c r="E669" s="55" t="s">
        <v>2068</v>
      </c>
      <c r="F669" s="56">
        <v>46143</v>
      </c>
      <c r="G669" s="18">
        <v>284</v>
      </c>
      <c r="H669" s="54" t="s">
        <v>6</v>
      </c>
      <c r="I669" s="54" t="s">
        <v>2211</v>
      </c>
      <c r="J669" s="54">
        <v>2384711913</v>
      </c>
      <c r="K669" s="54"/>
      <c r="L669" s="54"/>
      <c r="M669" s="67"/>
      <c r="N669" s="61"/>
      <c r="O669" s="84" t="s">
        <v>2069</v>
      </c>
      <c r="P669" s="61"/>
    </row>
    <row r="670" spans="1:16" s="58" customFormat="1" ht="157.5" x14ac:dyDescent="0.25">
      <c r="A670" s="54">
        <v>43</v>
      </c>
      <c r="B670" s="55" t="s">
        <v>1275</v>
      </c>
      <c r="C670" s="54" t="s">
        <v>292</v>
      </c>
      <c r="D670" s="54" t="s">
        <v>63</v>
      </c>
      <c r="E670" s="55" t="s">
        <v>2296</v>
      </c>
      <c r="F670" s="56">
        <v>46184</v>
      </c>
      <c r="G670" s="18">
        <v>1193.5619999999999</v>
      </c>
      <c r="H670" s="54" t="s">
        <v>6</v>
      </c>
      <c r="I670" s="54" t="s">
        <v>2482</v>
      </c>
      <c r="J670" s="54">
        <v>33718321</v>
      </c>
      <c r="K670" s="54"/>
      <c r="L670" s="54"/>
      <c r="M670" s="67"/>
      <c r="N670" s="61" t="s">
        <v>2483</v>
      </c>
      <c r="O670" s="84" t="s">
        <v>2295</v>
      </c>
      <c r="P670" s="61"/>
    </row>
    <row r="671" spans="1:16" s="58" customFormat="1" ht="97.15" customHeight="1" x14ac:dyDescent="0.25">
      <c r="A671" s="54">
        <v>44</v>
      </c>
      <c r="B671" s="55" t="s">
        <v>1275</v>
      </c>
      <c r="C671" s="54" t="s">
        <v>292</v>
      </c>
      <c r="D671" s="54" t="s">
        <v>62</v>
      </c>
      <c r="E671" s="55" t="s">
        <v>2552</v>
      </c>
      <c r="F671" s="56">
        <v>46210</v>
      </c>
      <c r="G671" s="18">
        <v>229.167</v>
      </c>
      <c r="H671" s="54" t="s">
        <v>6</v>
      </c>
      <c r="I671" s="54"/>
      <c r="J671" s="54"/>
      <c r="K671" s="54" t="s">
        <v>429</v>
      </c>
      <c r="L671" s="54">
        <v>500</v>
      </c>
      <c r="M671" s="67"/>
      <c r="N671" s="61"/>
      <c r="O671" s="84" t="s">
        <v>2551</v>
      </c>
      <c r="P671" s="61"/>
    </row>
    <row r="672" spans="1:16" s="58" customFormat="1" ht="177.6" customHeight="1" x14ac:dyDescent="0.25">
      <c r="A672" s="54">
        <v>45</v>
      </c>
      <c r="B672" s="55" t="s">
        <v>2488</v>
      </c>
      <c r="C672" s="54" t="s">
        <v>105</v>
      </c>
      <c r="D672" s="54" t="s">
        <v>63</v>
      </c>
      <c r="E672" s="55" t="s">
        <v>2489</v>
      </c>
      <c r="F672" s="56">
        <v>46122</v>
      </c>
      <c r="G672" s="18">
        <v>1843.2</v>
      </c>
      <c r="H672" s="54" t="s">
        <v>6</v>
      </c>
      <c r="I672" s="54" t="s">
        <v>2490</v>
      </c>
      <c r="J672" s="54">
        <v>2649905</v>
      </c>
      <c r="K672" s="54" t="s">
        <v>63</v>
      </c>
      <c r="L672" s="54">
        <v>3600</v>
      </c>
      <c r="M672" s="67">
        <v>426.65</v>
      </c>
      <c r="N672" s="61" t="s">
        <v>2491</v>
      </c>
      <c r="O672" s="61" t="s">
        <v>2492</v>
      </c>
      <c r="P672" s="61"/>
    </row>
    <row r="673" spans="1:16" s="58" customFormat="1" ht="126" x14ac:dyDescent="0.25">
      <c r="A673" s="54">
        <v>46</v>
      </c>
      <c r="B673" s="55" t="s">
        <v>755</v>
      </c>
      <c r="C673" s="54" t="s">
        <v>164</v>
      </c>
      <c r="D673" s="54" t="s">
        <v>63</v>
      </c>
      <c r="E673" s="55" t="s">
        <v>760</v>
      </c>
      <c r="F673" s="56">
        <v>46094</v>
      </c>
      <c r="G673" s="18">
        <v>38175.534</v>
      </c>
      <c r="H673" s="54" t="s">
        <v>6</v>
      </c>
      <c r="I673" s="54" t="s">
        <v>1617</v>
      </c>
      <c r="J673" s="54">
        <v>35793772</v>
      </c>
      <c r="K673" s="54"/>
      <c r="L673" s="54"/>
      <c r="M673" s="67"/>
      <c r="N673" s="61"/>
      <c r="O673" s="84" t="s">
        <v>1442</v>
      </c>
      <c r="P673" s="61"/>
    </row>
    <row r="674" spans="1:16" s="58" customFormat="1" ht="142.9" customHeight="1" x14ac:dyDescent="0.25">
      <c r="A674" s="54">
        <v>47</v>
      </c>
      <c r="B674" s="55" t="s">
        <v>755</v>
      </c>
      <c r="C674" s="54" t="s">
        <v>164</v>
      </c>
      <c r="D674" s="54" t="s">
        <v>63</v>
      </c>
      <c r="E674" s="55" t="s">
        <v>934</v>
      </c>
      <c r="F674" s="56">
        <v>46112</v>
      </c>
      <c r="G674" s="18">
        <v>61076.783000000003</v>
      </c>
      <c r="H674" s="54" t="s">
        <v>6</v>
      </c>
      <c r="I674" s="54" t="s">
        <v>1828</v>
      </c>
      <c r="J674" s="54">
        <v>41490056</v>
      </c>
      <c r="K674" s="54"/>
      <c r="L674" s="54"/>
      <c r="M674" s="67"/>
      <c r="N674" s="61"/>
      <c r="O674" s="84" t="s">
        <v>1618</v>
      </c>
      <c r="P674" s="61"/>
    </row>
    <row r="675" spans="1:16" s="58" customFormat="1" ht="142.9" customHeight="1" x14ac:dyDescent="0.25">
      <c r="A675" s="54">
        <v>48</v>
      </c>
      <c r="B675" s="55" t="s">
        <v>755</v>
      </c>
      <c r="C675" s="54" t="s">
        <v>164</v>
      </c>
      <c r="D675" s="54" t="s">
        <v>63</v>
      </c>
      <c r="E675" s="55" t="s">
        <v>1894</v>
      </c>
      <c r="F675" s="56">
        <v>46133</v>
      </c>
      <c r="G675" s="18">
        <v>498.548</v>
      </c>
      <c r="H675" s="54" t="s">
        <v>6</v>
      </c>
      <c r="I675" s="54" t="s">
        <v>1617</v>
      </c>
      <c r="J675" s="54">
        <v>35793772</v>
      </c>
      <c r="K675" s="54"/>
      <c r="L675" s="54"/>
      <c r="M675" s="67"/>
      <c r="N675" s="61"/>
      <c r="O675" s="84" t="s">
        <v>1895</v>
      </c>
      <c r="P675" s="61"/>
    </row>
    <row r="676" spans="1:16" s="58" customFormat="1" ht="126.6" customHeight="1" x14ac:dyDescent="0.25">
      <c r="A676" s="54">
        <v>49</v>
      </c>
      <c r="B676" s="55" t="s">
        <v>755</v>
      </c>
      <c r="C676" s="54" t="s">
        <v>164</v>
      </c>
      <c r="D676" s="54" t="s">
        <v>63</v>
      </c>
      <c r="E676" s="55" t="s">
        <v>1948</v>
      </c>
      <c r="F676" s="56">
        <v>46136</v>
      </c>
      <c r="G676" s="18">
        <v>13791.013999999999</v>
      </c>
      <c r="H676" s="54" t="s">
        <v>6</v>
      </c>
      <c r="I676" s="54" t="s">
        <v>2071</v>
      </c>
      <c r="J676" s="54">
        <v>42537723</v>
      </c>
      <c r="K676" s="54"/>
      <c r="L676" s="54"/>
      <c r="M676" s="67"/>
      <c r="N676" s="61"/>
      <c r="O676" s="84" t="s">
        <v>1949</v>
      </c>
      <c r="P676" s="61"/>
    </row>
    <row r="677" spans="1:16" s="58" customFormat="1" ht="141.75" x14ac:dyDescent="0.25">
      <c r="A677" s="54">
        <v>50</v>
      </c>
      <c r="B677" s="55" t="s">
        <v>755</v>
      </c>
      <c r="C677" s="54" t="s">
        <v>164</v>
      </c>
      <c r="D677" s="54" t="s">
        <v>63</v>
      </c>
      <c r="E677" s="55" t="s">
        <v>2212</v>
      </c>
      <c r="F677" s="56">
        <v>46168</v>
      </c>
      <c r="G677" s="18">
        <v>6888.9939999999997</v>
      </c>
      <c r="H677" s="54" t="s">
        <v>6</v>
      </c>
      <c r="I677" s="54" t="s">
        <v>1617</v>
      </c>
      <c r="J677" s="54">
        <v>35793772</v>
      </c>
      <c r="K677" s="54"/>
      <c r="L677" s="54"/>
      <c r="M677" s="67"/>
      <c r="N677" s="61"/>
      <c r="O677" s="84" t="s">
        <v>2496</v>
      </c>
      <c r="P677" s="61"/>
    </row>
    <row r="678" spans="1:16" s="58" customFormat="1" ht="82.9" customHeight="1" x14ac:dyDescent="0.25">
      <c r="A678" s="54">
        <v>51</v>
      </c>
      <c r="B678" s="55" t="s">
        <v>2493</v>
      </c>
      <c r="C678" s="54" t="s">
        <v>74</v>
      </c>
      <c r="D678" s="54" t="s">
        <v>62</v>
      </c>
      <c r="E678" s="55" t="s">
        <v>2498</v>
      </c>
      <c r="F678" s="56">
        <v>46153</v>
      </c>
      <c r="G678" s="18">
        <v>898.48</v>
      </c>
      <c r="H678" s="54" t="s">
        <v>849</v>
      </c>
      <c r="I678" s="54" t="s">
        <v>2499</v>
      </c>
      <c r="J678" s="54">
        <v>3497200324</v>
      </c>
      <c r="K678" s="54" t="s">
        <v>62</v>
      </c>
      <c r="L678" s="54">
        <v>69</v>
      </c>
      <c r="M678" s="67">
        <v>857</v>
      </c>
      <c r="N678" s="84" t="s">
        <v>2501</v>
      </c>
      <c r="O678" s="84" t="s">
        <v>2500</v>
      </c>
      <c r="P678" s="61"/>
    </row>
    <row r="679" spans="1:16" s="58" customFormat="1" ht="81.599999999999994" customHeight="1" x14ac:dyDescent="0.25">
      <c r="A679" s="54">
        <v>52</v>
      </c>
      <c r="B679" s="55" t="s">
        <v>2493</v>
      </c>
      <c r="C679" s="54" t="s">
        <v>74</v>
      </c>
      <c r="D679" s="54" t="s">
        <v>62</v>
      </c>
      <c r="E679" s="55" t="s">
        <v>2494</v>
      </c>
      <c r="F679" s="56">
        <v>46120</v>
      </c>
      <c r="G679" s="18">
        <v>236.09200000000001</v>
      </c>
      <c r="H679" s="54" t="s">
        <v>6</v>
      </c>
      <c r="I679" s="54" t="s">
        <v>858</v>
      </c>
      <c r="J679" s="54">
        <v>43808856</v>
      </c>
      <c r="K679" s="54" t="s">
        <v>62</v>
      </c>
      <c r="L679" s="54">
        <v>122</v>
      </c>
      <c r="M679" s="97"/>
      <c r="N679" s="84" t="s">
        <v>2497</v>
      </c>
      <c r="O679" s="84" t="s">
        <v>2495</v>
      </c>
      <c r="P679" s="61"/>
    </row>
    <row r="680" spans="1:16" s="58" customFormat="1" ht="117" customHeight="1" x14ac:dyDescent="0.25">
      <c r="A680" s="54">
        <v>53</v>
      </c>
      <c r="B680" s="55" t="s">
        <v>442</v>
      </c>
      <c r="C680" s="54" t="s">
        <v>74</v>
      </c>
      <c r="D680" s="54" t="s">
        <v>63</v>
      </c>
      <c r="E680" s="55" t="s">
        <v>936</v>
      </c>
      <c r="F680" s="56">
        <v>46063</v>
      </c>
      <c r="G680" s="18">
        <v>461</v>
      </c>
      <c r="H680" s="54" t="s">
        <v>50</v>
      </c>
      <c r="I680" s="54" t="s">
        <v>1056</v>
      </c>
      <c r="J680" s="103" t="s">
        <v>2623</v>
      </c>
      <c r="K680" s="54"/>
      <c r="L680" s="54"/>
      <c r="M680" s="67"/>
      <c r="N680" s="61"/>
      <c r="O680" s="84" t="s">
        <v>937</v>
      </c>
      <c r="P680" s="61"/>
    </row>
    <row r="681" spans="1:16" s="58" customFormat="1" ht="111.6" customHeight="1" x14ac:dyDescent="0.25">
      <c r="A681" s="54">
        <v>54</v>
      </c>
      <c r="B681" s="55" t="s">
        <v>442</v>
      </c>
      <c r="C681" s="54" t="s">
        <v>74</v>
      </c>
      <c r="D681" s="54" t="s">
        <v>63</v>
      </c>
      <c r="E681" s="55" t="s">
        <v>938</v>
      </c>
      <c r="F681" s="56">
        <v>46064</v>
      </c>
      <c r="G681" s="18">
        <v>270</v>
      </c>
      <c r="H681" s="54" t="s">
        <v>50</v>
      </c>
      <c r="I681" s="54" t="s">
        <v>1330</v>
      </c>
      <c r="J681" s="54">
        <v>39009498</v>
      </c>
      <c r="K681" s="54"/>
      <c r="L681" s="54"/>
      <c r="M681" s="67"/>
      <c r="N681" s="61"/>
      <c r="O681" s="84" t="s">
        <v>946</v>
      </c>
      <c r="P681" s="61"/>
    </row>
    <row r="682" spans="1:16" s="58" customFormat="1" ht="111.6" customHeight="1" x14ac:dyDescent="0.25">
      <c r="A682" s="54">
        <v>55</v>
      </c>
      <c r="B682" s="55" t="s">
        <v>442</v>
      </c>
      <c r="C682" s="54" t="s">
        <v>74</v>
      </c>
      <c r="D682" s="54" t="s">
        <v>63</v>
      </c>
      <c r="E682" s="55" t="s">
        <v>2553</v>
      </c>
      <c r="F682" s="56">
        <v>46198</v>
      </c>
      <c r="G682" s="18">
        <v>392</v>
      </c>
      <c r="H682" s="54" t="s">
        <v>50</v>
      </c>
      <c r="I682" s="54" t="s">
        <v>2622</v>
      </c>
      <c r="J682" s="103" t="s">
        <v>2623</v>
      </c>
      <c r="K682" s="54"/>
      <c r="L682" s="54"/>
      <c r="M682" s="67"/>
      <c r="N682" s="61"/>
      <c r="O682" s="84" t="s">
        <v>2554</v>
      </c>
      <c r="P682" s="61"/>
    </row>
    <row r="683" spans="1:16" s="58" customFormat="1" ht="114" customHeight="1" x14ac:dyDescent="0.25">
      <c r="A683" s="54">
        <v>56</v>
      </c>
      <c r="B683" s="55" t="s">
        <v>935</v>
      </c>
      <c r="C683" s="54" t="s">
        <v>74</v>
      </c>
      <c r="D683" s="54" t="s">
        <v>63</v>
      </c>
      <c r="E683" s="55" t="s">
        <v>443</v>
      </c>
      <c r="F683" s="56">
        <v>46041</v>
      </c>
      <c r="G683" s="18">
        <v>750</v>
      </c>
      <c r="H683" s="54" t="s">
        <v>50</v>
      </c>
      <c r="I683" s="54" t="s">
        <v>939</v>
      </c>
      <c r="J683" s="54">
        <v>39749816</v>
      </c>
      <c r="K683" s="54"/>
      <c r="L683" s="54"/>
      <c r="M683" s="67"/>
      <c r="N683" s="61"/>
      <c r="O683" s="84" t="s">
        <v>444</v>
      </c>
      <c r="P683" s="61"/>
    </row>
    <row r="684" spans="1:16" s="58" customFormat="1" ht="97.9" customHeight="1" x14ac:dyDescent="0.25">
      <c r="A684" s="54">
        <v>57</v>
      </c>
      <c r="B684" s="55" t="s">
        <v>2484</v>
      </c>
      <c r="C684" s="54" t="s">
        <v>74</v>
      </c>
      <c r="D684" s="54" t="s">
        <v>63</v>
      </c>
      <c r="E684" s="55" t="s">
        <v>2555</v>
      </c>
      <c r="F684" s="56">
        <v>46210</v>
      </c>
      <c r="G684" s="18">
        <v>300</v>
      </c>
      <c r="H684" s="54" t="s">
        <v>6</v>
      </c>
      <c r="I684" s="54" t="s">
        <v>2571</v>
      </c>
      <c r="J684" s="54"/>
      <c r="K684" s="54"/>
      <c r="L684" s="54"/>
      <c r="M684" s="67"/>
      <c r="N684" s="61"/>
      <c r="O684" s="84" t="s">
        <v>2556</v>
      </c>
      <c r="P684" s="61"/>
    </row>
    <row r="685" spans="1:16" s="58" customFormat="1" ht="97.9" customHeight="1" x14ac:dyDescent="0.25">
      <c r="A685" s="54">
        <v>58</v>
      </c>
      <c r="B685" s="55" t="s">
        <v>2484</v>
      </c>
      <c r="C685" s="54" t="s">
        <v>74</v>
      </c>
      <c r="D685" s="54" t="s">
        <v>63</v>
      </c>
      <c r="E685" s="55" t="s">
        <v>2557</v>
      </c>
      <c r="F685" s="56">
        <v>46210</v>
      </c>
      <c r="G685" s="18">
        <v>300</v>
      </c>
      <c r="H685" s="54" t="s">
        <v>6</v>
      </c>
      <c r="I685" s="54" t="s">
        <v>2571</v>
      </c>
      <c r="J685" s="54"/>
      <c r="K685" s="54"/>
      <c r="L685" s="54"/>
      <c r="M685" s="67"/>
      <c r="N685" s="61"/>
      <c r="O685" s="84" t="s">
        <v>2558</v>
      </c>
      <c r="P685" s="61"/>
    </row>
    <row r="686" spans="1:16" s="58" customFormat="1" ht="68.45" customHeight="1" x14ac:dyDescent="0.25">
      <c r="A686" s="54">
        <v>59</v>
      </c>
      <c r="B686" s="55" t="s">
        <v>2485</v>
      </c>
      <c r="C686" s="54" t="s">
        <v>224</v>
      </c>
      <c r="D686" s="54" t="s">
        <v>62</v>
      </c>
      <c r="E686" s="55" t="s">
        <v>2486</v>
      </c>
      <c r="F686" s="56">
        <v>46197</v>
      </c>
      <c r="G686" s="18">
        <v>1800</v>
      </c>
      <c r="H686" s="54" t="s">
        <v>6</v>
      </c>
      <c r="I686" s="54" t="s">
        <v>2571</v>
      </c>
      <c r="J686" s="54"/>
      <c r="K686" s="54"/>
      <c r="L686" s="54"/>
      <c r="M686" s="67"/>
      <c r="N686" s="61"/>
      <c r="O686" s="84" t="s">
        <v>2487</v>
      </c>
      <c r="P686" s="61"/>
    </row>
    <row r="687" spans="1:16" s="58" customFormat="1" ht="68.45" customHeight="1" x14ac:dyDescent="0.25">
      <c r="A687" s="54">
        <v>60</v>
      </c>
      <c r="B687" s="55" t="s">
        <v>2485</v>
      </c>
      <c r="C687" s="54" t="s">
        <v>224</v>
      </c>
      <c r="D687" s="54" t="s">
        <v>62</v>
      </c>
      <c r="E687" s="55" t="s">
        <v>2486</v>
      </c>
      <c r="F687" s="56">
        <v>46218</v>
      </c>
      <c r="G687" s="18">
        <v>600</v>
      </c>
      <c r="H687" s="54" t="s">
        <v>6</v>
      </c>
      <c r="I687" s="54"/>
      <c r="J687" s="54"/>
      <c r="K687" s="54" t="s">
        <v>278</v>
      </c>
      <c r="L687" s="54">
        <v>10000</v>
      </c>
      <c r="M687" s="67"/>
      <c r="N687" s="61" t="s">
        <v>948</v>
      </c>
      <c r="O687" s="84" t="s">
        <v>2624</v>
      </c>
      <c r="P687" s="61"/>
    </row>
    <row r="688" spans="1:16" s="58" customFormat="1" ht="82.9" customHeight="1" x14ac:dyDescent="0.25">
      <c r="A688" s="54">
        <v>61</v>
      </c>
      <c r="B688" s="55" t="s">
        <v>1950</v>
      </c>
      <c r="C688" s="54" t="s">
        <v>83</v>
      </c>
      <c r="D688" s="54" t="s">
        <v>63</v>
      </c>
      <c r="E688" s="55" t="s">
        <v>1951</v>
      </c>
      <c r="F688" s="56">
        <v>46059</v>
      </c>
      <c r="G688" s="18">
        <v>238.7</v>
      </c>
      <c r="H688" s="54" t="s">
        <v>6</v>
      </c>
      <c r="I688" s="54" t="s">
        <v>1952</v>
      </c>
      <c r="J688" s="54" t="s">
        <v>1953</v>
      </c>
      <c r="K688" s="54"/>
      <c r="L688" s="54"/>
      <c r="M688" s="54"/>
      <c r="N688" s="54"/>
      <c r="O688" s="84" t="s">
        <v>1954</v>
      </c>
      <c r="P688" s="61"/>
    </row>
    <row r="689" spans="1:16" s="58" customFormat="1" x14ac:dyDescent="0.25">
      <c r="A689" s="49"/>
      <c r="B689" s="50" t="s">
        <v>33</v>
      </c>
      <c r="C689" s="51" t="s">
        <v>64</v>
      </c>
      <c r="D689" s="51"/>
      <c r="E689" s="52"/>
      <c r="F689" s="49"/>
      <c r="G689" s="53"/>
      <c r="H689" s="49"/>
      <c r="I689" s="49"/>
      <c r="J689" s="49"/>
      <c r="K689" s="49"/>
      <c r="L689" s="49"/>
      <c r="M689" s="63"/>
      <c r="N689" s="52"/>
      <c r="O689" s="80"/>
      <c r="P689" s="52"/>
    </row>
    <row r="690" spans="1:16" x14ac:dyDescent="0.25">
      <c r="A690" s="49"/>
      <c r="B690" s="50" t="s">
        <v>1897</v>
      </c>
      <c r="C690" s="51"/>
      <c r="D690" s="51"/>
      <c r="E690" s="52"/>
      <c r="F690" s="49"/>
      <c r="G690" s="57"/>
      <c r="H690" s="49"/>
      <c r="I690" s="49"/>
      <c r="J690" s="49"/>
      <c r="K690" s="49"/>
      <c r="L690" s="49"/>
      <c r="M690" s="63"/>
      <c r="N690" s="52"/>
      <c r="O690" s="80"/>
      <c r="P690" s="52"/>
    </row>
    <row r="691" spans="1:16" s="58" customFormat="1" ht="31.5" x14ac:dyDescent="0.25">
      <c r="A691" s="54">
        <v>1</v>
      </c>
      <c r="B691" s="55" t="s">
        <v>2064</v>
      </c>
      <c r="C691" s="54" t="s">
        <v>224</v>
      </c>
      <c r="D691" s="54" t="s">
        <v>62</v>
      </c>
      <c r="E691" s="55" t="s">
        <v>2065</v>
      </c>
      <c r="F691" s="56">
        <v>46150</v>
      </c>
      <c r="G691" s="18">
        <v>200</v>
      </c>
      <c r="H691" s="54" t="s">
        <v>6</v>
      </c>
      <c r="I691" s="54" t="s">
        <v>426</v>
      </c>
      <c r="J691" s="54">
        <v>44838860</v>
      </c>
      <c r="K691" s="54" t="s">
        <v>278</v>
      </c>
      <c r="L691" s="54">
        <v>2220</v>
      </c>
      <c r="M691" s="67">
        <v>89.82</v>
      </c>
      <c r="N691" s="15" t="s">
        <v>846</v>
      </c>
      <c r="O691" s="15" t="s">
        <v>2066</v>
      </c>
      <c r="P691" s="15"/>
    </row>
    <row r="692" spans="1:16" ht="18.600000000000001" customHeight="1" x14ac:dyDescent="0.25">
      <c r="A692" s="49"/>
      <c r="B692" s="50" t="s">
        <v>45</v>
      </c>
      <c r="C692" s="51" t="s">
        <v>64</v>
      </c>
      <c r="D692" s="51"/>
      <c r="E692" s="52"/>
      <c r="F692" s="49"/>
      <c r="G692" s="53"/>
      <c r="H692" s="49"/>
      <c r="I692" s="49"/>
      <c r="J692" s="49"/>
      <c r="K692" s="49"/>
      <c r="L692" s="49"/>
      <c r="M692" s="63"/>
      <c r="N692" s="52"/>
      <c r="O692" s="80"/>
      <c r="P692" s="52"/>
    </row>
    <row r="693" spans="1:16" ht="18.600000000000001" customHeight="1" x14ac:dyDescent="0.25">
      <c r="A693" s="49"/>
      <c r="B693" s="50" t="s">
        <v>39</v>
      </c>
      <c r="C693" s="51"/>
      <c r="D693" s="51"/>
      <c r="E693" s="52"/>
      <c r="F693" s="52"/>
      <c r="G693" s="57"/>
      <c r="H693" s="49"/>
      <c r="I693" s="49"/>
      <c r="J693" s="49"/>
      <c r="K693" s="49"/>
      <c r="L693" s="49"/>
      <c r="M693" s="63"/>
      <c r="N693" s="52"/>
      <c r="O693" s="80"/>
      <c r="P693" s="52"/>
    </row>
    <row r="694" spans="1:16" s="58" customFormat="1" ht="106.9" customHeight="1" x14ac:dyDescent="0.25">
      <c r="A694" s="54">
        <v>1</v>
      </c>
      <c r="B694" s="55" t="s">
        <v>1165</v>
      </c>
      <c r="C694" s="54" t="s">
        <v>78</v>
      </c>
      <c r="D694" s="54" t="s">
        <v>63</v>
      </c>
      <c r="E694" s="55" t="s">
        <v>1168</v>
      </c>
      <c r="F694" s="56">
        <v>46056</v>
      </c>
      <c r="G694" s="18">
        <v>200</v>
      </c>
      <c r="H694" s="54" t="s">
        <v>6</v>
      </c>
      <c r="I694" s="54" t="s">
        <v>1167</v>
      </c>
      <c r="J694" s="54">
        <v>31316718</v>
      </c>
      <c r="K694" s="54" t="s">
        <v>63</v>
      </c>
      <c r="L694" s="54">
        <v>1</v>
      </c>
      <c r="M694" s="54"/>
      <c r="N694" s="54"/>
      <c r="O694" s="15" t="s">
        <v>1166</v>
      </c>
      <c r="P694" s="55"/>
    </row>
    <row r="695" spans="1:16" x14ac:dyDescent="0.25">
      <c r="A695" s="43"/>
      <c r="B695" s="44" t="s">
        <v>58</v>
      </c>
      <c r="C695" s="45"/>
      <c r="D695" s="45"/>
      <c r="E695" s="46"/>
      <c r="F695" s="43"/>
      <c r="G695" s="59"/>
      <c r="H695" s="43"/>
      <c r="I695" s="43"/>
      <c r="J695" s="43"/>
      <c r="K695" s="43"/>
      <c r="L695" s="43"/>
      <c r="M695" s="48"/>
      <c r="N695" s="46"/>
      <c r="O695" s="82"/>
      <c r="P695" s="46"/>
    </row>
    <row r="696" spans="1:16" s="58" customFormat="1" ht="63" x14ac:dyDescent="0.25">
      <c r="A696" s="49"/>
      <c r="B696" s="50" t="s">
        <v>1765</v>
      </c>
      <c r="C696" s="68"/>
      <c r="D696" s="68"/>
      <c r="E696" s="52"/>
      <c r="F696" s="49"/>
      <c r="G696" s="53"/>
      <c r="H696" s="49"/>
      <c r="I696" s="49"/>
      <c r="J696" s="49"/>
      <c r="K696" s="49"/>
      <c r="L696" s="49"/>
      <c r="M696" s="63"/>
      <c r="N696" s="52"/>
      <c r="O696" s="80"/>
      <c r="P696" s="52"/>
    </row>
    <row r="697" spans="1:16" s="58" customFormat="1" ht="55.15" customHeight="1" x14ac:dyDescent="0.25">
      <c r="A697" s="54">
        <v>1</v>
      </c>
      <c r="B697" s="55" t="s">
        <v>1765</v>
      </c>
      <c r="C697" s="54" t="s">
        <v>80</v>
      </c>
      <c r="D697" s="54" t="s">
        <v>62</v>
      </c>
      <c r="E697" s="55" t="s">
        <v>1763</v>
      </c>
      <c r="F697" s="56">
        <v>46120</v>
      </c>
      <c r="G697" s="18">
        <v>250</v>
      </c>
      <c r="H697" s="54" t="s">
        <v>1780</v>
      </c>
      <c r="I697" s="54" t="s">
        <v>1781</v>
      </c>
      <c r="J697" s="54">
        <v>36962487</v>
      </c>
      <c r="K697" s="54" t="s">
        <v>429</v>
      </c>
      <c r="L697" s="54">
        <v>10</v>
      </c>
      <c r="M697" s="67">
        <v>25000</v>
      </c>
      <c r="N697" s="55"/>
      <c r="O697" s="55" t="s">
        <v>1764</v>
      </c>
      <c r="P697" s="55"/>
    </row>
    <row r="698" spans="1:16" x14ac:dyDescent="0.25">
      <c r="A698" s="49"/>
      <c r="B698" s="50" t="s">
        <v>26</v>
      </c>
      <c r="C698" s="51"/>
      <c r="D698" s="51"/>
      <c r="E698" s="52"/>
      <c r="F698" s="49"/>
      <c r="G698" s="57"/>
      <c r="H698" s="49"/>
      <c r="I698" s="49"/>
      <c r="J698" s="49"/>
      <c r="K698" s="49"/>
      <c r="L698" s="49"/>
      <c r="M698" s="63"/>
      <c r="N698" s="63"/>
      <c r="O698" s="63"/>
      <c r="P698" s="52"/>
    </row>
    <row r="699" spans="1:16" s="62" customFormat="1" ht="31.5" x14ac:dyDescent="0.25">
      <c r="A699" s="54">
        <v>1</v>
      </c>
      <c r="B699" s="55" t="s">
        <v>79</v>
      </c>
      <c r="C699" s="54" t="s">
        <v>80</v>
      </c>
      <c r="D699" s="54" t="s">
        <v>63</v>
      </c>
      <c r="E699" s="55" t="s">
        <v>145</v>
      </c>
      <c r="F699" s="56">
        <v>46071</v>
      </c>
      <c r="G699" s="18">
        <v>490</v>
      </c>
      <c r="H699" s="54" t="s">
        <v>6</v>
      </c>
      <c r="I699" s="54" t="s">
        <v>380</v>
      </c>
      <c r="J699" s="54">
        <v>38455425</v>
      </c>
      <c r="K699" s="54"/>
      <c r="L699" s="54"/>
      <c r="M699" s="54"/>
      <c r="N699" s="55"/>
      <c r="O699" s="15" t="s">
        <v>1001</v>
      </c>
      <c r="P699" s="54"/>
    </row>
    <row r="700" spans="1:16" s="62" customFormat="1" ht="47.25" x14ac:dyDescent="0.25">
      <c r="A700" s="54">
        <v>2</v>
      </c>
      <c r="B700" s="55" t="s">
        <v>79</v>
      </c>
      <c r="C700" s="54" t="s">
        <v>83</v>
      </c>
      <c r="D700" s="54" t="s">
        <v>63</v>
      </c>
      <c r="E700" s="55" t="s">
        <v>1256</v>
      </c>
      <c r="F700" s="56">
        <v>46087</v>
      </c>
      <c r="G700" s="18">
        <v>250</v>
      </c>
      <c r="H700" s="54" t="s">
        <v>6</v>
      </c>
      <c r="I700" s="54" t="s">
        <v>1339</v>
      </c>
      <c r="J700" s="54">
        <v>36441012</v>
      </c>
      <c r="K700" s="54"/>
      <c r="L700" s="54" t="s">
        <v>276</v>
      </c>
      <c r="M700" s="54"/>
      <c r="N700" s="55"/>
      <c r="O700" s="15" t="s">
        <v>1340</v>
      </c>
      <c r="P700" s="54"/>
    </row>
    <row r="701" spans="1:16" s="62" customFormat="1" ht="31.5" x14ac:dyDescent="0.25">
      <c r="A701" s="54">
        <v>3</v>
      </c>
      <c r="B701" s="55" t="s">
        <v>79</v>
      </c>
      <c r="C701" s="54" t="s">
        <v>80</v>
      </c>
      <c r="D701" s="54" t="s">
        <v>63</v>
      </c>
      <c r="E701" s="55" t="s">
        <v>1620</v>
      </c>
      <c r="F701" s="56">
        <v>46114</v>
      </c>
      <c r="G701" s="18">
        <v>562.745</v>
      </c>
      <c r="H701" s="54" t="s">
        <v>6</v>
      </c>
      <c r="I701" s="54" t="s">
        <v>1640</v>
      </c>
      <c r="J701" s="54">
        <v>21673832</v>
      </c>
      <c r="K701" s="14"/>
      <c r="L701" s="14"/>
      <c r="M701" s="76"/>
      <c r="N701" s="15" t="s">
        <v>1619</v>
      </c>
      <c r="O701" s="15" t="s">
        <v>1621</v>
      </c>
      <c r="P701" s="54"/>
    </row>
    <row r="702" spans="1:16" s="62" customFormat="1" ht="31.5" x14ac:dyDescent="0.25">
      <c r="A702" s="54">
        <v>4</v>
      </c>
      <c r="B702" s="55" t="s">
        <v>79</v>
      </c>
      <c r="C702" s="54" t="s">
        <v>78</v>
      </c>
      <c r="D702" s="54" t="s">
        <v>62</v>
      </c>
      <c r="E702" s="55" t="s">
        <v>1761</v>
      </c>
      <c r="F702" s="56">
        <v>46149</v>
      </c>
      <c r="G702" s="18">
        <v>292.5</v>
      </c>
      <c r="H702" s="54" t="s">
        <v>6</v>
      </c>
      <c r="I702" s="54" t="s">
        <v>2146</v>
      </c>
      <c r="J702" s="54">
        <v>1934305488</v>
      </c>
      <c r="K702" s="54" t="s">
        <v>429</v>
      </c>
      <c r="L702" s="54">
        <v>300</v>
      </c>
      <c r="M702" s="67">
        <v>975</v>
      </c>
      <c r="N702" s="55" t="s">
        <v>1760</v>
      </c>
      <c r="O702" s="55" t="s">
        <v>2041</v>
      </c>
      <c r="P702" s="54"/>
    </row>
    <row r="703" spans="1:16" s="62" customFormat="1" ht="31.5" x14ac:dyDescent="0.25">
      <c r="A703" s="54">
        <v>5</v>
      </c>
      <c r="B703" s="55" t="s">
        <v>79</v>
      </c>
      <c r="C703" s="54" t="s">
        <v>224</v>
      </c>
      <c r="D703" s="54" t="s">
        <v>62</v>
      </c>
      <c r="E703" s="55" t="s">
        <v>411</v>
      </c>
      <c r="F703" s="56">
        <v>46181</v>
      </c>
      <c r="G703" s="18">
        <v>642</v>
      </c>
      <c r="H703" s="54" t="s">
        <v>6</v>
      </c>
      <c r="I703" s="54" t="s">
        <v>767</v>
      </c>
      <c r="J703" s="54">
        <v>43699122</v>
      </c>
      <c r="K703" s="54" t="s">
        <v>278</v>
      </c>
      <c r="L703" s="54" t="s">
        <v>1974</v>
      </c>
      <c r="M703" s="54" t="s">
        <v>2268</v>
      </c>
      <c r="N703" s="55" t="s">
        <v>412</v>
      </c>
      <c r="O703" s="55" t="s">
        <v>2269</v>
      </c>
      <c r="P703" s="54"/>
    </row>
    <row r="704" spans="1:16" s="62" customFormat="1" ht="82.9" customHeight="1" x14ac:dyDescent="0.25">
      <c r="A704" s="54">
        <v>6</v>
      </c>
      <c r="B704" s="55" t="s">
        <v>2163</v>
      </c>
      <c r="C704" s="54" t="s">
        <v>224</v>
      </c>
      <c r="D704" s="54" t="s">
        <v>62</v>
      </c>
      <c r="E704" s="55" t="s">
        <v>411</v>
      </c>
      <c r="F704" s="56">
        <v>46169</v>
      </c>
      <c r="G704" s="18">
        <v>226.38</v>
      </c>
      <c r="H704" s="54" t="s">
        <v>6</v>
      </c>
      <c r="I704" s="54" t="s">
        <v>2096</v>
      </c>
      <c r="J704" s="54">
        <v>44763104</v>
      </c>
      <c r="K704" s="54" t="s">
        <v>278</v>
      </c>
      <c r="L704" s="54" t="s">
        <v>2164</v>
      </c>
      <c r="M704" s="54" t="s">
        <v>2165</v>
      </c>
      <c r="N704" s="55" t="s">
        <v>412</v>
      </c>
      <c r="O704" s="55" t="s">
        <v>2270</v>
      </c>
      <c r="P704" s="54"/>
    </row>
    <row r="705" spans="1:16" s="62" customFormat="1" ht="63" x14ac:dyDescent="0.25">
      <c r="A705" s="54">
        <v>7</v>
      </c>
      <c r="B705" s="55" t="s">
        <v>1958</v>
      </c>
      <c r="C705" s="54" t="s">
        <v>224</v>
      </c>
      <c r="D705" s="54" t="s">
        <v>62</v>
      </c>
      <c r="E705" s="55" t="s">
        <v>1963</v>
      </c>
      <c r="F705" s="77">
        <v>46127</v>
      </c>
      <c r="G705" s="18">
        <v>281.13299999999998</v>
      </c>
      <c r="H705" s="54" t="s">
        <v>6</v>
      </c>
      <c r="I705" s="54" t="s">
        <v>767</v>
      </c>
      <c r="J705" s="54">
        <v>43699122</v>
      </c>
      <c r="K705" s="54" t="s">
        <v>278</v>
      </c>
      <c r="L705" s="54" t="s">
        <v>1959</v>
      </c>
      <c r="M705" s="54" t="s">
        <v>1960</v>
      </c>
      <c r="N705" s="55" t="s">
        <v>412</v>
      </c>
      <c r="O705" s="55" t="s">
        <v>1961</v>
      </c>
      <c r="P705" s="54"/>
    </row>
    <row r="706" spans="1:16" s="62" customFormat="1" ht="79.150000000000006" customHeight="1" x14ac:dyDescent="0.25">
      <c r="A706" s="54">
        <v>8</v>
      </c>
      <c r="B706" s="55" t="s">
        <v>459</v>
      </c>
      <c r="C706" s="54" t="s">
        <v>72</v>
      </c>
      <c r="D706" s="54" t="s">
        <v>62</v>
      </c>
      <c r="E706" s="55" t="s">
        <v>460</v>
      </c>
      <c r="F706" s="56">
        <v>46044</v>
      </c>
      <c r="G706" s="18">
        <v>1872.989</v>
      </c>
      <c r="H706" s="54" t="s">
        <v>6</v>
      </c>
      <c r="I706" s="54" t="s">
        <v>481</v>
      </c>
      <c r="J706" s="54" t="s">
        <v>461</v>
      </c>
      <c r="K706" s="54" t="s">
        <v>190</v>
      </c>
      <c r="L706" s="54">
        <v>340</v>
      </c>
      <c r="M706" s="67">
        <v>5508.79</v>
      </c>
      <c r="N706" s="55" t="s">
        <v>326</v>
      </c>
      <c r="O706" s="15" t="s">
        <v>462</v>
      </c>
      <c r="P706" s="54"/>
    </row>
    <row r="707" spans="1:16" s="62" customFormat="1" ht="82.9" customHeight="1" x14ac:dyDescent="0.25">
      <c r="A707" s="54">
        <v>9</v>
      </c>
      <c r="B707" s="55" t="s">
        <v>459</v>
      </c>
      <c r="C707" s="54" t="s">
        <v>65</v>
      </c>
      <c r="D707" s="54" t="s">
        <v>63</v>
      </c>
      <c r="E707" s="55" t="s">
        <v>463</v>
      </c>
      <c r="F707" s="56">
        <v>46045</v>
      </c>
      <c r="G707" s="18">
        <v>620.428</v>
      </c>
      <c r="H707" s="54" t="s">
        <v>6</v>
      </c>
      <c r="I707" s="54" t="s">
        <v>480</v>
      </c>
      <c r="J707" s="54" t="s">
        <v>464</v>
      </c>
      <c r="K707" s="54" t="s">
        <v>92</v>
      </c>
      <c r="L707" s="54" t="s">
        <v>465</v>
      </c>
      <c r="M707" s="67" t="s">
        <v>479</v>
      </c>
      <c r="N707" s="55" t="s">
        <v>466</v>
      </c>
      <c r="O707" s="15" t="s">
        <v>467</v>
      </c>
      <c r="P707" s="54"/>
    </row>
    <row r="708" spans="1:16" s="62" customFormat="1" ht="126" x14ac:dyDescent="0.25">
      <c r="A708" s="54">
        <v>10</v>
      </c>
      <c r="B708" s="55" t="s">
        <v>459</v>
      </c>
      <c r="C708" s="54" t="s">
        <v>74</v>
      </c>
      <c r="D708" s="54" t="s">
        <v>63</v>
      </c>
      <c r="E708" s="55" t="s">
        <v>1071</v>
      </c>
      <c r="F708" s="56">
        <v>46077</v>
      </c>
      <c r="G708" s="18">
        <v>328.08</v>
      </c>
      <c r="H708" s="54" t="s">
        <v>368</v>
      </c>
      <c r="I708" s="54" t="s">
        <v>1083</v>
      </c>
      <c r="J708" s="54" t="s">
        <v>1072</v>
      </c>
      <c r="K708" s="54"/>
      <c r="L708" s="54"/>
      <c r="M708" s="54"/>
      <c r="N708" s="55"/>
      <c r="O708" s="15" t="s">
        <v>1073</v>
      </c>
      <c r="P708" s="54"/>
    </row>
    <row r="709" spans="1:16" s="62" customFormat="1" ht="63" customHeight="1" x14ac:dyDescent="0.25">
      <c r="A709" s="54">
        <v>11</v>
      </c>
      <c r="B709" s="55" t="s">
        <v>142</v>
      </c>
      <c r="C709" s="54" t="s">
        <v>74</v>
      </c>
      <c r="D709" s="54" t="s">
        <v>63</v>
      </c>
      <c r="E709" s="55" t="s">
        <v>93</v>
      </c>
      <c r="F709" s="56">
        <v>46024</v>
      </c>
      <c r="G709" s="18">
        <v>392</v>
      </c>
      <c r="H709" s="54" t="s">
        <v>6</v>
      </c>
      <c r="I709" s="54" t="s">
        <v>106</v>
      </c>
      <c r="J709" s="54" t="s">
        <v>143</v>
      </c>
      <c r="K709" s="54"/>
      <c r="L709" s="54"/>
      <c r="M709" s="54"/>
      <c r="N709" s="55"/>
      <c r="O709" s="15" t="s">
        <v>144</v>
      </c>
      <c r="P709" s="54"/>
    </row>
    <row r="710" spans="1:16" s="62" customFormat="1" ht="62.45" customHeight="1" x14ac:dyDescent="0.25">
      <c r="A710" s="54">
        <v>12</v>
      </c>
      <c r="B710" s="55" t="s">
        <v>234</v>
      </c>
      <c r="C710" s="54" t="s">
        <v>74</v>
      </c>
      <c r="D710" s="54" t="s">
        <v>63</v>
      </c>
      <c r="E710" s="55" t="s">
        <v>235</v>
      </c>
      <c r="F710" s="56">
        <v>46035</v>
      </c>
      <c r="G710" s="18">
        <v>200</v>
      </c>
      <c r="H710" s="54" t="s">
        <v>6</v>
      </c>
      <c r="I710" s="54" t="s">
        <v>255</v>
      </c>
      <c r="J710" s="54" t="s">
        <v>236</v>
      </c>
      <c r="K710" s="14"/>
      <c r="L710" s="14"/>
      <c r="M710" s="91"/>
      <c r="N710" s="84"/>
      <c r="O710" s="15" t="s">
        <v>237</v>
      </c>
      <c r="P710" s="54"/>
    </row>
    <row r="711" spans="1:16" s="62" customFormat="1" ht="52.9" customHeight="1" x14ac:dyDescent="0.25">
      <c r="A711" s="54">
        <v>13</v>
      </c>
      <c r="B711" s="55" t="s">
        <v>234</v>
      </c>
      <c r="C711" s="54" t="s">
        <v>74</v>
      </c>
      <c r="D711" s="54" t="s">
        <v>63</v>
      </c>
      <c r="E711" s="55" t="s">
        <v>235</v>
      </c>
      <c r="F711" s="56">
        <v>46035</v>
      </c>
      <c r="G711" s="18">
        <v>800</v>
      </c>
      <c r="H711" s="54" t="s">
        <v>6</v>
      </c>
      <c r="I711" s="54" t="s">
        <v>238</v>
      </c>
      <c r="J711" s="54" t="s">
        <v>239</v>
      </c>
      <c r="K711" s="14"/>
      <c r="L711" s="14"/>
      <c r="M711" s="91"/>
      <c r="N711" s="84"/>
      <c r="O711" s="15" t="s">
        <v>240</v>
      </c>
      <c r="P711" s="54"/>
    </row>
    <row r="712" spans="1:16" s="62" customFormat="1" ht="46.9" customHeight="1" x14ac:dyDescent="0.25">
      <c r="A712" s="54">
        <v>14</v>
      </c>
      <c r="B712" s="55" t="s">
        <v>1570</v>
      </c>
      <c r="C712" s="54" t="s">
        <v>74</v>
      </c>
      <c r="D712" s="54" t="s">
        <v>63</v>
      </c>
      <c r="E712" s="55" t="s">
        <v>93</v>
      </c>
      <c r="F712" s="56">
        <v>46107</v>
      </c>
      <c r="G712" s="18">
        <v>550</v>
      </c>
      <c r="H712" s="54" t="s">
        <v>6</v>
      </c>
      <c r="I712" s="54" t="s">
        <v>1571</v>
      </c>
      <c r="J712" s="54">
        <v>2073608077</v>
      </c>
      <c r="K712" s="54"/>
      <c r="L712" s="54"/>
      <c r="M712" s="54"/>
      <c r="N712" s="55"/>
      <c r="O712" s="15" t="s">
        <v>1572</v>
      </c>
      <c r="P712" s="54"/>
    </row>
    <row r="713" spans="1:16" s="62" customFormat="1" ht="52.15" customHeight="1" x14ac:dyDescent="0.25">
      <c r="A713" s="54">
        <v>15</v>
      </c>
      <c r="B713" s="55" t="s">
        <v>1570</v>
      </c>
      <c r="C713" s="54" t="s">
        <v>74</v>
      </c>
      <c r="D713" s="54" t="s">
        <v>63</v>
      </c>
      <c r="E713" s="55" t="s">
        <v>1573</v>
      </c>
      <c r="F713" s="56">
        <v>46107</v>
      </c>
      <c r="G713" s="18">
        <v>851.40800000000002</v>
      </c>
      <c r="H713" s="54" t="s">
        <v>6</v>
      </c>
      <c r="I713" s="54" t="s">
        <v>1571</v>
      </c>
      <c r="J713" s="54">
        <v>2073608077</v>
      </c>
      <c r="K713" s="54"/>
      <c r="L713" s="54"/>
      <c r="M713" s="54"/>
      <c r="N713" s="55"/>
      <c r="O713" s="15" t="s">
        <v>1574</v>
      </c>
      <c r="P713" s="54"/>
    </row>
    <row r="714" spans="1:16" s="62" customFormat="1" ht="63" x14ac:dyDescent="0.25">
      <c r="A714" s="54">
        <v>16</v>
      </c>
      <c r="B714" s="55" t="s">
        <v>241</v>
      </c>
      <c r="C714" s="54" t="s">
        <v>105</v>
      </c>
      <c r="D714" s="54" t="s">
        <v>63</v>
      </c>
      <c r="E714" s="55" t="s">
        <v>414</v>
      </c>
      <c r="F714" s="56">
        <v>46051</v>
      </c>
      <c r="G714" s="18">
        <v>1577.75</v>
      </c>
      <c r="H714" s="54" t="s">
        <v>424</v>
      </c>
      <c r="I714" s="54" t="s">
        <v>888</v>
      </c>
      <c r="J714" s="54">
        <v>43938589</v>
      </c>
      <c r="K714" s="54"/>
      <c r="L714" s="54"/>
      <c r="M714" s="54"/>
      <c r="N714" s="55" t="s">
        <v>413</v>
      </c>
      <c r="O714" s="15" t="s">
        <v>638</v>
      </c>
      <c r="P714" s="54"/>
    </row>
    <row r="715" spans="1:16" s="62" customFormat="1" ht="77.45" customHeight="1" x14ac:dyDescent="0.25">
      <c r="A715" s="54">
        <v>17</v>
      </c>
      <c r="B715" s="55" t="s">
        <v>241</v>
      </c>
      <c r="C715" s="54" t="s">
        <v>83</v>
      </c>
      <c r="D715" s="54" t="s">
        <v>63</v>
      </c>
      <c r="E715" s="55" t="s">
        <v>1575</v>
      </c>
      <c r="F715" s="77">
        <v>46090</v>
      </c>
      <c r="G715" s="18">
        <v>286.23899999999998</v>
      </c>
      <c r="H715" s="54" t="s">
        <v>6</v>
      </c>
      <c r="I715" s="54" t="s">
        <v>637</v>
      </c>
      <c r="J715" s="54">
        <v>30548889</v>
      </c>
      <c r="K715" s="54"/>
      <c r="L715" s="54"/>
      <c r="M715" s="54"/>
      <c r="N715" s="55" t="s">
        <v>1779</v>
      </c>
      <c r="O715" s="15" t="s">
        <v>1342</v>
      </c>
      <c r="P715" s="54"/>
    </row>
    <row r="716" spans="1:16" s="62" customFormat="1" ht="66.599999999999994" customHeight="1" x14ac:dyDescent="0.25">
      <c r="A716" s="54">
        <v>18</v>
      </c>
      <c r="B716" s="55" t="s">
        <v>241</v>
      </c>
      <c r="C716" s="54" t="s">
        <v>83</v>
      </c>
      <c r="D716" s="54" t="s">
        <v>63</v>
      </c>
      <c r="E716" s="55" t="s">
        <v>1762</v>
      </c>
      <c r="F716" s="77">
        <v>46146</v>
      </c>
      <c r="G716" s="18">
        <v>228.8</v>
      </c>
      <c r="H716" s="54" t="s">
        <v>6</v>
      </c>
      <c r="I716" s="54" t="s">
        <v>1975</v>
      </c>
      <c r="J716" s="54">
        <v>30548889</v>
      </c>
      <c r="K716" s="54"/>
      <c r="L716" s="54"/>
      <c r="M716" s="67"/>
      <c r="N716" s="55" t="s">
        <v>1341</v>
      </c>
      <c r="O716" s="55" t="s">
        <v>1976</v>
      </c>
      <c r="P716" s="54"/>
    </row>
    <row r="717" spans="1:16" s="62" customFormat="1" ht="58.9" customHeight="1" x14ac:dyDescent="0.25">
      <c r="A717" s="54">
        <v>19</v>
      </c>
      <c r="B717" s="55" t="s">
        <v>241</v>
      </c>
      <c r="C717" s="54" t="s">
        <v>224</v>
      </c>
      <c r="D717" s="54" t="s">
        <v>62</v>
      </c>
      <c r="E717" s="55" t="s">
        <v>1977</v>
      </c>
      <c r="F717" s="77">
        <v>46148</v>
      </c>
      <c r="G717" s="18">
        <v>215.71199999999999</v>
      </c>
      <c r="H717" s="54" t="s">
        <v>6</v>
      </c>
      <c r="I717" s="54" t="s">
        <v>2042</v>
      </c>
      <c r="J717" s="54">
        <v>44763104</v>
      </c>
      <c r="K717" s="54" t="s">
        <v>278</v>
      </c>
      <c r="L717" s="54">
        <v>2400</v>
      </c>
      <c r="M717" s="54">
        <v>89.88</v>
      </c>
      <c r="N717" s="55" t="s">
        <v>1307</v>
      </c>
      <c r="O717" s="55" t="s">
        <v>1978</v>
      </c>
      <c r="P717" s="54"/>
    </row>
    <row r="718" spans="1:16" s="62" customFormat="1" ht="47.25" x14ac:dyDescent="0.25">
      <c r="A718" s="54">
        <v>20</v>
      </c>
      <c r="B718" s="55" t="s">
        <v>241</v>
      </c>
      <c r="C718" s="54" t="s">
        <v>105</v>
      </c>
      <c r="D718" s="54" t="s">
        <v>63</v>
      </c>
      <c r="E718" s="55" t="s">
        <v>2043</v>
      </c>
      <c r="F718" s="77">
        <v>46157</v>
      </c>
      <c r="G718" s="18">
        <v>449.39400000000001</v>
      </c>
      <c r="H718" s="54" t="s">
        <v>6</v>
      </c>
      <c r="I718" s="54" t="s">
        <v>888</v>
      </c>
      <c r="J718" s="54">
        <v>43938589</v>
      </c>
      <c r="K718" s="54"/>
      <c r="L718" s="54"/>
      <c r="M718" s="54"/>
      <c r="N718" s="55" t="s">
        <v>413</v>
      </c>
      <c r="O718" s="55" t="s">
        <v>2147</v>
      </c>
      <c r="P718" s="54"/>
    </row>
    <row r="719" spans="1:16" s="62" customFormat="1" ht="57.6" customHeight="1" x14ac:dyDescent="0.25">
      <c r="A719" s="54">
        <v>21</v>
      </c>
      <c r="B719" s="55" t="s">
        <v>1002</v>
      </c>
      <c r="C719" s="54" t="s">
        <v>83</v>
      </c>
      <c r="D719" s="54" t="s">
        <v>63</v>
      </c>
      <c r="E719" s="55" t="s">
        <v>1003</v>
      </c>
      <c r="F719" s="56">
        <v>46064</v>
      </c>
      <c r="G719" s="18">
        <v>1882.885</v>
      </c>
      <c r="H719" s="54" t="s">
        <v>6</v>
      </c>
      <c r="I719" s="54" t="s">
        <v>1016</v>
      </c>
      <c r="J719" s="54">
        <v>45090513</v>
      </c>
      <c r="K719" s="54"/>
      <c r="L719" s="54"/>
      <c r="M719" s="54"/>
      <c r="N719" s="55"/>
      <c r="O719" s="15" t="s">
        <v>1004</v>
      </c>
      <c r="P719" s="54" t="s">
        <v>175</v>
      </c>
    </row>
    <row r="720" spans="1:16" s="62" customFormat="1" ht="31.5" x14ac:dyDescent="0.25">
      <c r="A720" s="54">
        <v>22</v>
      </c>
      <c r="B720" s="55" t="s">
        <v>1002</v>
      </c>
      <c r="C720" s="54" t="s">
        <v>224</v>
      </c>
      <c r="D720" s="54" t="s">
        <v>62</v>
      </c>
      <c r="E720" s="55" t="s">
        <v>1343</v>
      </c>
      <c r="F720" s="56">
        <v>46094</v>
      </c>
      <c r="G720" s="18">
        <v>2273.6950000000002</v>
      </c>
      <c r="H720" s="54" t="s">
        <v>6</v>
      </c>
      <c r="I720" s="54" t="s">
        <v>1455</v>
      </c>
      <c r="J720" s="54" t="s">
        <v>1446</v>
      </c>
      <c r="K720" s="54" t="s">
        <v>278</v>
      </c>
      <c r="L720" s="54" t="s">
        <v>1434</v>
      </c>
      <c r="M720" s="54" t="s">
        <v>1435</v>
      </c>
      <c r="N720" s="55" t="s">
        <v>412</v>
      </c>
      <c r="O720" s="15" t="s">
        <v>1436</v>
      </c>
      <c r="P720" s="54" t="s">
        <v>175</v>
      </c>
    </row>
    <row r="721" spans="1:16" s="62" customFormat="1" ht="31.5" x14ac:dyDescent="0.25">
      <c r="A721" s="54">
        <v>23</v>
      </c>
      <c r="B721" s="55" t="s">
        <v>1002</v>
      </c>
      <c r="C721" s="54" t="s">
        <v>83</v>
      </c>
      <c r="D721" s="54" t="s">
        <v>62</v>
      </c>
      <c r="E721" s="55" t="s">
        <v>1884</v>
      </c>
      <c r="F721" s="56">
        <v>46128</v>
      </c>
      <c r="G721" s="18">
        <v>3271.92</v>
      </c>
      <c r="H721" s="54" t="s">
        <v>6</v>
      </c>
      <c r="I721" s="54" t="s">
        <v>1656</v>
      </c>
      <c r="J721" s="54" t="s">
        <v>1962</v>
      </c>
      <c r="K721" s="54" t="s">
        <v>429</v>
      </c>
      <c r="L721" s="54">
        <v>1</v>
      </c>
      <c r="M721" s="67"/>
      <c r="N721" s="55" t="s">
        <v>1885</v>
      </c>
      <c r="O721" s="55" t="s">
        <v>1886</v>
      </c>
      <c r="P721" s="54" t="s">
        <v>175</v>
      </c>
    </row>
    <row r="722" spans="1:16" s="62" customFormat="1" ht="31.5" x14ac:dyDescent="0.25">
      <c r="A722" s="54">
        <v>24</v>
      </c>
      <c r="B722" s="55" t="s">
        <v>1002</v>
      </c>
      <c r="C722" s="54" t="s">
        <v>224</v>
      </c>
      <c r="D722" s="54" t="s">
        <v>62</v>
      </c>
      <c r="E722" s="55" t="s">
        <v>1343</v>
      </c>
      <c r="F722" s="56">
        <v>46150</v>
      </c>
      <c r="G722" s="18">
        <v>2727</v>
      </c>
      <c r="H722" s="54" t="s">
        <v>6</v>
      </c>
      <c r="I722" s="54" t="s">
        <v>2216</v>
      </c>
      <c r="J722" s="54" t="s">
        <v>1446</v>
      </c>
      <c r="K722" s="54" t="s">
        <v>278</v>
      </c>
      <c r="L722" s="54" t="s">
        <v>2044</v>
      </c>
      <c r="M722" s="54"/>
      <c r="N722" s="55" t="s">
        <v>2045</v>
      </c>
      <c r="O722" s="55" t="s">
        <v>2046</v>
      </c>
      <c r="P722" s="54" t="s">
        <v>175</v>
      </c>
    </row>
    <row r="723" spans="1:16" s="62" customFormat="1" ht="46.9" customHeight="1" x14ac:dyDescent="0.25">
      <c r="A723" s="54">
        <v>25</v>
      </c>
      <c r="B723" s="55" t="s">
        <v>1002</v>
      </c>
      <c r="C723" s="54" t="s">
        <v>83</v>
      </c>
      <c r="D723" s="54" t="s">
        <v>63</v>
      </c>
      <c r="E723" s="55" t="s">
        <v>2047</v>
      </c>
      <c r="F723" s="56">
        <v>46154</v>
      </c>
      <c r="G723" s="18">
        <v>272.98599999999999</v>
      </c>
      <c r="H723" s="54" t="s">
        <v>6</v>
      </c>
      <c r="I723" s="54" t="s">
        <v>1380</v>
      </c>
      <c r="J723" s="54">
        <v>32828388</v>
      </c>
      <c r="K723" s="54"/>
      <c r="L723" s="54"/>
      <c r="M723" s="54"/>
      <c r="N723" s="55"/>
      <c r="O723" s="55" t="s">
        <v>2048</v>
      </c>
      <c r="P723" s="54" t="s">
        <v>175</v>
      </c>
    </row>
    <row r="724" spans="1:16" x14ac:dyDescent="0.25">
      <c r="A724" s="51"/>
      <c r="B724" s="50" t="s">
        <v>9</v>
      </c>
      <c r="C724" s="51"/>
      <c r="D724" s="51"/>
      <c r="E724" s="52"/>
      <c r="F724" s="49"/>
      <c r="G724" s="53"/>
      <c r="H724" s="49"/>
      <c r="I724" s="49"/>
      <c r="J724" s="49"/>
      <c r="K724" s="49"/>
      <c r="L724" s="49"/>
      <c r="M724" s="63"/>
      <c r="N724" s="52"/>
      <c r="O724" s="80"/>
      <c r="P724" s="52"/>
    </row>
    <row r="725" spans="1:16" s="58" customFormat="1" ht="82.9" customHeight="1" x14ac:dyDescent="0.25">
      <c r="A725" s="54">
        <v>1</v>
      </c>
      <c r="B725" s="55" t="s">
        <v>146</v>
      </c>
      <c r="C725" s="54" t="s">
        <v>78</v>
      </c>
      <c r="D725" s="54" t="s">
        <v>63</v>
      </c>
      <c r="E725" s="55" t="s">
        <v>158</v>
      </c>
      <c r="F725" s="56">
        <v>46024</v>
      </c>
      <c r="G725" s="18">
        <v>756</v>
      </c>
      <c r="H725" s="54" t="s">
        <v>50</v>
      </c>
      <c r="I725" s="54" t="s">
        <v>160</v>
      </c>
      <c r="J725" s="54">
        <v>34427703</v>
      </c>
      <c r="K725" s="54" t="s">
        <v>63</v>
      </c>
      <c r="L725" s="54">
        <v>1</v>
      </c>
      <c r="M725" s="67">
        <v>756000</v>
      </c>
      <c r="N725" s="55" t="s">
        <v>147</v>
      </c>
      <c r="O725" s="15" t="s">
        <v>148</v>
      </c>
      <c r="P725" s="54"/>
    </row>
    <row r="726" spans="1:16" s="58" customFormat="1" ht="136.9" customHeight="1" x14ac:dyDescent="0.25">
      <c r="A726" s="54">
        <v>2</v>
      </c>
      <c r="B726" s="55" t="s">
        <v>146</v>
      </c>
      <c r="C726" s="54" t="s">
        <v>78</v>
      </c>
      <c r="D726" s="54" t="s">
        <v>63</v>
      </c>
      <c r="E726" s="55" t="s">
        <v>159</v>
      </c>
      <c r="F726" s="56">
        <v>46024</v>
      </c>
      <c r="G726" s="18">
        <v>868.8</v>
      </c>
      <c r="H726" s="54" t="s">
        <v>50</v>
      </c>
      <c r="I726" s="54" t="s">
        <v>149</v>
      </c>
      <c r="J726" s="54">
        <v>2783312052</v>
      </c>
      <c r="K726" s="54" t="s">
        <v>63</v>
      </c>
      <c r="L726" s="54">
        <v>1</v>
      </c>
      <c r="M726" s="67">
        <v>868800</v>
      </c>
      <c r="N726" s="55" t="s">
        <v>147</v>
      </c>
      <c r="O726" s="15" t="s">
        <v>150</v>
      </c>
      <c r="P726" s="54"/>
    </row>
    <row r="727" spans="1:16" s="58" customFormat="1" ht="81.599999999999994" customHeight="1" x14ac:dyDescent="0.25">
      <c r="A727" s="54">
        <v>3</v>
      </c>
      <c r="B727" s="55" t="s">
        <v>146</v>
      </c>
      <c r="C727" s="54" t="s">
        <v>74</v>
      </c>
      <c r="D727" s="54" t="s">
        <v>62</v>
      </c>
      <c r="E727" s="55" t="s">
        <v>446</v>
      </c>
      <c r="F727" s="56">
        <v>46048</v>
      </c>
      <c r="G727" s="18">
        <v>209.934</v>
      </c>
      <c r="H727" s="54" t="s">
        <v>50</v>
      </c>
      <c r="I727" s="54" t="s">
        <v>900</v>
      </c>
      <c r="J727" s="54">
        <v>38617622</v>
      </c>
      <c r="K727" s="54" t="s">
        <v>429</v>
      </c>
      <c r="L727" s="54">
        <v>1</v>
      </c>
      <c r="M727" s="67">
        <v>209934</v>
      </c>
      <c r="N727" s="55" t="s">
        <v>445</v>
      </c>
      <c r="O727" s="15" t="s">
        <v>447</v>
      </c>
      <c r="P727" s="54"/>
    </row>
    <row r="728" spans="1:16" s="58" customFormat="1" ht="78.75" x14ac:dyDescent="0.25">
      <c r="A728" s="54">
        <v>4</v>
      </c>
      <c r="B728" s="55" t="s">
        <v>448</v>
      </c>
      <c r="C728" s="54" t="s">
        <v>83</v>
      </c>
      <c r="D728" s="54" t="s">
        <v>63</v>
      </c>
      <c r="E728" s="55" t="s">
        <v>449</v>
      </c>
      <c r="F728" s="56">
        <v>46048</v>
      </c>
      <c r="G728" s="18">
        <v>258.47000000000003</v>
      </c>
      <c r="H728" s="54" t="s">
        <v>6</v>
      </c>
      <c r="I728" s="54" t="s">
        <v>880</v>
      </c>
      <c r="J728" s="54">
        <v>35807622</v>
      </c>
      <c r="K728" s="54" t="s">
        <v>63</v>
      </c>
      <c r="L728" s="54">
        <v>1</v>
      </c>
      <c r="M728" s="67">
        <v>258470</v>
      </c>
      <c r="N728" s="55" t="s">
        <v>450</v>
      </c>
      <c r="O728" s="15" t="s">
        <v>451</v>
      </c>
      <c r="P728" s="54"/>
    </row>
    <row r="729" spans="1:16" s="58" customFormat="1" ht="83.45" customHeight="1" x14ac:dyDescent="0.25">
      <c r="A729" s="54">
        <v>5</v>
      </c>
      <c r="B729" s="55" t="s">
        <v>146</v>
      </c>
      <c r="C729" s="54" t="s">
        <v>74</v>
      </c>
      <c r="D729" s="54" t="s">
        <v>62</v>
      </c>
      <c r="E729" s="55" t="s">
        <v>1970</v>
      </c>
      <c r="F729" s="56">
        <v>46147</v>
      </c>
      <c r="G729" s="18">
        <v>332.3</v>
      </c>
      <c r="H729" s="54" t="s">
        <v>50</v>
      </c>
      <c r="I729" s="54" t="s">
        <v>2148</v>
      </c>
      <c r="J729" s="54">
        <v>2214207569</v>
      </c>
      <c r="K729" s="54" t="s">
        <v>429</v>
      </c>
      <c r="L729" s="54">
        <v>32</v>
      </c>
      <c r="M729" s="54"/>
      <c r="N729" s="55" t="s">
        <v>890</v>
      </c>
      <c r="O729" s="55" t="s">
        <v>1971</v>
      </c>
      <c r="P729" s="54"/>
    </row>
    <row r="730" spans="1:16" s="58" customFormat="1" ht="134.44999999999999" customHeight="1" x14ac:dyDescent="0.25">
      <c r="A730" s="54">
        <v>6</v>
      </c>
      <c r="B730" s="55" t="s">
        <v>2049</v>
      </c>
      <c r="C730" s="54" t="s">
        <v>83</v>
      </c>
      <c r="D730" s="54" t="s">
        <v>63</v>
      </c>
      <c r="E730" s="55" t="s">
        <v>2062</v>
      </c>
      <c r="F730" s="56">
        <v>46150</v>
      </c>
      <c r="G730" s="18">
        <f>250800/1000</f>
        <v>250.8</v>
      </c>
      <c r="H730" s="54" t="s">
        <v>6</v>
      </c>
      <c r="I730" s="54" t="s">
        <v>2050</v>
      </c>
      <c r="J730" s="54">
        <v>32828388</v>
      </c>
      <c r="K730" s="54" t="s">
        <v>63</v>
      </c>
      <c r="L730" s="54">
        <v>1</v>
      </c>
      <c r="M730" s="67">
        <f>G730*1000</f>
        <v>250800</v>
      </c>
      <c r="N730" s="55" t="s">
        <v>2063</v>
      </c>
      <c r="O730" s="55" t="s">
        <v>2051</v>
      </c>
      <c r="P730" s="54" t="s">
        <v>175</v>
      </c>
    </row>
    <row r="731" spans="1:16" x14ac:dyDescent="0.25">
      <c r="A731" s="49"/>
      <c r="B731" s="50" t="s">
        <v>13</v>
      </c>
      <c r="C731" s="51"/>
      <c r="D731" s="51"/>
      <c r="E731" s="52"/>
      <c r="F731" s="49"/>
      <c r="G731" s="57"/>
      <c r="H731" s="49"/>
      <c r="I731" s="49"/>
      <c r="J731" s="49"/>
      <c r="K731" s="49"/>
      <c r="L731" s="49"/>
      <c r="M731" s="63"/>
      <c r="N731" s="52"/>
      <c r="O731" s="80"/>
      <c r="P731" s="52"/>
    </row>
    <row r="732" spans="1:16" ht="47.25" x14ac:dyDescent="0.25">
      <c r="A732" s="54">
        <v>1</v>
      </c>
      <c r="B732" s="99" t="s">
        <v>2600</v>
      </c>
      <c r="C732" s="98" t="s">
        <v>224</v>
      </c>
      <c r="D732" s="98" t="s">
        <v>62</v>
      </c>
      <c r="E732" s="99" t="s">
        <v>1262</v>
      </c>
      <c r="F732" s="100">
        <v>46206</v>
      </c>
      <c r="G732" s="101">
        <v>465.78</v>
      </c>
      <c r="H732" s="98" t="s">
        <v>6</v>
      </c>
      <c r="I732" s="98" t="s">
        <v>1979</v>
      </c>
      <c r="J732" s="54">
        <v>44793228</v>
      </c>
      <c r="K732" s="54" t="s">
        <v>278</v>
      </c>
      <c r="L732" s="54">
        <v>7000</v>
      </c>
      <c r="M732" s="67">
        <v>66.540000000000006</v>
      </c>
      <c r="N732" s="55" t="s">
        <v>2601</v>
      </c>
      <c r="O732" s="55" t="s">
        <v>2602</v>
      </c>
      <c r="P732" s="54"/>
    </row>
    <row r="733" spans="1:16" x14ac:dyDescent="0.25">
      <c r="A733" s="49"/>
      <c r="B733" s="50" t="s">
        <v>32</v>
      </c>
      <c r="C733" s="51"/>
      <c r="D733" s="51"/>
      <c r="E733" s="52"/>
      <c r="F733" s="49"/>
      <c r="G733" s="57"/>
      <c r="H733" s="49"/>
      <c r="I733" s="49"/>
      <c r="J733" s="49"/>
      <c r="K733" s="49"/>
      <c r="L733" s="49"/>
      <c r="M733" s="63"/>
      <c r="N733" s="52"/>
      <c r="O733" s="80"/>
      <c r="P733" s="52"/>
    </row>
    <row r="734" spans="1:16" s="58" customFormat="1" ht="47.25" x14ac:dyDescent="0.25">
      <c r="A734" s="54">
        <v>1</v>
      </c>
      <c r="B734" s="55" t="s">
        <v>1766</v>
      </c>
      <c r="C734" s="54" t="s">
        <v>83</v>
      </c>
      <c r="D734" s="54" t="s">
        <v>63</v>
      </c>
      <c r="E734" s="55" t="s">
        <v>1767</v>
      </c>
      <c r="F734" s="56">
        <v>46127</v>
      </c>
      <c r="G734" s="18">
        <v>311.2</v>
      </c>
      <c r="H734" s="54" t="s">
        <v>6</v>
      </c>
      <c r="I734" s="54" t="s">
        <v>1768</v>
      </c>
      <c r="J734" s="54">
        <v>2314106952</v>
      </c>
      <c r="K734" s="54" t="s">
        <v>63</v>
      </c>
      <c r="L734" s="54">
        <v>3</v>
      </c>
      <c r="M734" s="67">
        <v>103.7</v>
      </c>
      <c r="N734" s="55" t="s">
        <v>1769</v>
      </c>
      <c r="O734" s="55" t="s">
        <v>1770</v>
      </c>
      <c r="P734" s="55"/>
    </row>
    <row r="735" spans="1:16" s="58" customFormat="1" ht="48" customHeight="1" x14ac:dyDescent="0.25">
      <c r="A735" s="54">
        <v>2</v>
      </c>
      <c r="B735" s="55" t="s">
        <v>1766</v>
      </c>
      <c r="C735" s="54" t="s">
        <v>224</v>
      </c>
      <c r="D735" s="54" t="s">
        <v>62</v>
      </c>
      <c r="E735" s="55" t="s">
        <v>846</v>
      </c>
      <c r="F735" s="56">
        <v>46176</v>
      </c>
      <c r="G735" s="18">
        <v>300</v>
      </c>
      <c r="H735" s="54" t="s">
        <v>6</v>
      </c>
      <c r="I735" s="54" t="s">
        <v>767</v>
      </c>
      <c r="J735" s="54">
        <v>43699122</v>
      </c>
      <c r="K735" s="54" t="s">
        <v>278</v>
      </c>
      <c r="L735" s="54">
        <v>3450</v>
      </c>
      <c r="M735" s="54"/>
      <c r="N735" s="55" t="s">
        <v>846</v>
      </c>
      <c r="O735" s="55" t="s">
        <v>2213</v>
      </c>
      <c r="P735" s="55"/>
    </row>
    <row r="736" spans="1:16" x14ac:dyDescent="0.25">
      <c r="A736" s="49"/>
      <c r="B736" s="50" t="s">
        <v>16</v>
      </c>
      <c r="C736" s="51"/>
      <c r="D736" s="52"/>
      <c r="E736" s="52"/>
      <c r="F736" s="49"/>
      <c r="G736" s="57"/>
      <c r="H736" s="49"/>
      <c r="I736" s="49"/>
      <c r="J736" s="49"/>
      <c r="K736" s="49"/>
      <c r="L736" s="49"/>
      <c r="M736" s="63"/>
      <c r="N736" s="52"/>
      <c r="O736" s="80"/>
      <c r="P736" s="52"/>
    </row>
    <row r="737" spans="1:16" s="58" customFormat="1" ht="68.45" customHeight="1" x14ac:dyDescent="0.25">
      <c r="A737" s="54">
        <v>1</v>
      </c>
      <c r="B737" s="55" t="s">
        <v>452</v>
      </c>
      <c r="C737" s="54" t="s">
        <v>78</v>
      </c>
      <c r="D737" s="54" t="s">
        <v>63</v>
      </c>
      <c r="E737" s="55" t="s">
        <v>453</v>
      </c>
      <c r="F737" s="56">
        <v>46062</v>
      </c>
      <c r="G737" s="18">
        <v>416</v>
      </c>
      <c r="H737" s="54" t="s">
        <v>6</v>
      </c>
      <c r="I737" s="54" t="s">
        <v>761</v>
      </c>
      <c r="J737" s="54" t="s">
        <v>762</v>
      </c>
      <c r="K737" s="54" t="s">
        <v>63</v>
      </c>
      <c r="L737" s="54">
        <v>32</v>
      </c>
      <c r="M737" s="67">
        <v>13000</v>
      </c>
      <c r="N737" s="55" t="s">
        <v>454</v>
      </c>
      <c r="O737" s="15" t="s">
        <v>763</v>
      </c>
      <c r="P737" s="55"/>
    </row>
    <row r="738" spans="1:16" s="58" customFormat="1" ht="68.45" customHeight="1" x14ac:dyDescent="0.25">
      <c r="A738" s="54">
        <v>2</v>
      </c>
      <c r="B738" s="55" t="s">
        <v>452</v>
      </c>
      <c r="C738" s="54" t="s">
        <v>224</v>
      </c>
      <c r="D738" s="54" t="s">
        <v>62</v>
      </c>
      <c r="E738" s="55" t="s">
        <v>764</v>
      </c>
      <c r="F738" s="56">
        <v>46057</v>
      </c>
      <c r="G738" s="18">
        <v>307.5</v>
      </c>
      <c r="H738" s="54" t="s">
        <v>6</v>
      </c>
      <c r="I738" s="54" t="s">
        <v>767</v>
      </c>
      <c r="J738" s="54">
        <v>43699122</v>
      </c>
      <c r="K738" s="54" t="s">
        <v>278</v>
      </c>
      <c r="L738" s="54">
        <v>5000</v>
      </c>
      <c r="M738" s="67">
        <v>61.5</v>
      </c>
      <c r="N738" s="55" t="s">
        <v>765</v>
      </c>
      <c r="O738" s="15" t="s">
        <v>766</v>
      </c>
      <c r="P738" s="55"/>
    </row>
    <row r="739" spans="1:16" s="58" customFormat="1" ht="68.45" customHeight="1" x14ac:dyDescent="0.25">
      <c r="A739" s="54">
        <v>3</v>
      </c>
      <c r="B739" s="55" t="s">
        <v>452</v>
      </c>
      <c r="C739" s="54" t="s">
        <v>224</v>
      </c>
      <c r="D739" s="54" t="s">
        <v>62</v>
      </c>
      <c r="E739" s="55" t="s">
        <v>764</v>
      </c>
      <c r="F739" s="56">
        <v>46070</v>
      </c>
      <c r="G739" s="18">
        <v>240.916</v>
      </c>
      <c r="H739" s="54" t="s">
        <v>6</v>
      </c>
      <c r="I739" s="54" t="s">
        <v>767</v>
      </c>
      <c r="J739" s="54">
        <v>43699122</v>
      </c>
      <c r="K739" s="54" t="s">
        <v>278</v>
      </c>
      <c r="L739" s="54" t="s">
        <v>951</v>
      </c>
      <c r="M739" s="67">
        <v>51.15</v>
      </c>
      <c r="N739" s="55" t="s">
        <v>950</v>
      </c>
      <c r="O739" s="15" t="s">
        <v>947</v>
      </c>
      <c r="P739" s="55"/>
    </row>
    <row r="740" spans="1:16" s="58" customFormat="1" ht="68.45" customHeight="1" x14ac:dyDescent="0.25">
      <c r="A740" s="54">
        <v>4</v>
      </c>
      <c r="B740" s="55" t="s">
        <v>452</v>
      </c>
      <c r="C740" s="54" t="s">
        <v>224</v>
      </c>
      <c r="D740" s="54" t="s">
        <v>62</v>
      </c>
      <c r="E740" s="55" t="s">
        <v>764</v>
      </c>
      <c r="F740" s="56">
        <v>46070</v>
      </c>
      <c r="G740" s="18">
        <v>303.89999999999998</v>
      </c>
      <c r="H740" s="54" t="s">
        <v>6</v>
      </c>
      <c r="I740" s="54" t="s">
        <v>767</v>
      </c>
      <c r="J740" s="54">
        <v>43699122</v>
      </c>
      <c r="K740" s="54" t="s">
        <v>278</v>
      </c>
      <c r="L740" s="54">
        <v>5000</v>
      </c>
      <c r="M740" s="67">
        <v>50.65</v>
      </c>
      <c r="N740" s="55" t="s">
        <v>948</v>
      </c>
      <c r="O740" s="15" t="s">
        <v>949</v>
      </c>
      <c r="P740" s="55"/>
    </row>
    <row r="741" spans="1:16" s="58" customFormat="1" ht="63" x14ac:dyDescent="0.25">
      <c r="A741" s="54">
        <v>5</v>
      </c>
      <c r="B741" s="55" t="s">
        <v>452</v>
      </c>
      <c r="C741" s="54" t="s">
        <v>83</v>
      </c>
      <c r="D741" s="54" t="s">
        <v>63</v>
      </c>
      <c r="E741" s="55" t="s">
        <v>1256</v>
      </c>
      <c r="F741" s="56">
        <v>46078</v>
      </c>
      <c r="G741" s="18">
        <v>395.6</v>
      </c>
      <c r="H741" s="54" t="s">
        <v>6</v>
      </c>
      <c r="I741" s="54" t="s">
        <v>1430</v>
      </c>
      <c r="J741" s="54">
        <v>44714738</v>
      </c>
      <c r="K741" s="54" t="s">
        <v>63</v>
      </c>
      <c r="L741" s="54">
        <v>1</v>
      </c>
      <c r="M741" s="67">
        <v>395600</v>
      </c>
      <c r="N741" s="55" t="s">
        <v>1257</v>
      </c>
      <c r="O741" s="15" t="s">
        <v>1258</v>
      </c>
      <c r="P741" s="55"/>
    </row>
    <row r="742" spans="1:16" s="58" customFormat="1" ht="63" x14ac:dyDescent="0.25">
      <c r="A742" s="54">
        <v>6</v>
      </c>
      <c r="B742" s="55" t="s">
        <v>452</v>
      </c>
      <c r="C742" s="54" t="s">
        <v>83</v>
      </c>
      <c r="D742" s="54" t="s">
        <v>62</v>
      </c>
      <c r="E742" s="55" t="s">
        <v>1773</v>
      </c>
      <c r="F742" s="56">
        <v>46120</v>
      </c>
      <c r="G742" s="18">
        <v>5380</v>
      </c>
      <c r="H742" s="54" t="s">
        <v>6</v>
      </c>
      <c r="I742" s="54" t="s">
        <v>1887</v>
      </c>
      <c r="J742" s="54" t="s">
        <v>1881</v>
      </c>
      <c r="K742" s="54" t="s">
        <v>429</v>
      </c>
      <c r="L742" s="54">
        <v>2</v>
      </c>
      <c r="M742" s="67">
        <v>2690</v>
      </c>
      <c r="N742" s="55" t="s">
        <v>1774</v>
      </c>
      <c r="O742" s="55" t="s">
        <v>1775</v>
      </c>
      <c r="P742" s="55"/>
    </row>
    <row r="743" spans="1:16" s="58" customFormat="1" ht="63" x14ac:dyDescent="0.25">
      <c r="A743" s="54">
        <v>7</v>
      </c>
      <c r="B743" s="55" t="s">
        <v>452</v>
      </c>
      <c r="C743" s="54" t="s">
        <v>224</v>
      </c>
      <c r="D743" s="54" t="s">
        <v>62</v>
      </c>
      <c r="E743" s="55" t="s">
        <v>764</v>
      </c>
      <c r="F743" s="56">
        <v>46125</v>
      </c>
      <c r="G743" s="18">
        <v>379.2</v>
      </c>
      <c r="H743" s="54" t="s">
        <v>6</v>
      </c>
      <c r="I743" s="54" t="s">
        <v>767</v>
      </c>
      <c r="J743" s="54">
        <v>43699122</v>
      </c>
      <c r="K743" s="54" t="s">
        <v>278</v>
      </c>
      <c r="L743" s="54">
        <v>5000</v>
      </c>
      <c r="M743" s="67">
        <v>75.84</v>
      </c>
      <c r="N743" s="55" t="s">
        <v>765</v>
      </c>
      <c r="O743" s="55" t="s">
        <v>1771</v>
      </c>
      <c r="P743" s="55"/>
    </row>
    <row r="744" spans="1:16" s="58" customFormat="1" ht="63" x14ac:dyDescent="0.25">
      <c r="A744" s="54">
        <v>8</v>
      </c>
      <c r="B744" s="55" t="s">
        <v>452</v>
      </c>
      <c r="C744" s="54" t="s">
        <v>224</v>
      </c>
      <c r="D744" s="54" t="s">
        <v>62</v>
      </c>
      <c r="E744" s="55" t="s">
        <v>764</v>
      </c>
      <c r="F744" s="56">
        <v>46125</v>
      </c>
      <c r="G744" s="18">
        <v>558</v>
      </c>
      <c r="H744" s="54" t="s">
        <v>6</v>
      </c>
      <c r="I744" s="54" t="s">
        <v>767</v>
      </c>
      <c r="J744" s="54">
        <v>43699122</v>
      </c>
      <c r="K744" s="54" t="s">
        <v>278</v>
      </c>
      <c r="L744" s="54">
        <v>6000</v>
      </c>
      <c r="M744" s="67">
        <v>93</v>
      </c>
      <c r="N744" s="55" t="s">
        <v>948</v>
      </c>
      <c r="O744" s="55" t="s">
        <v>1772</v>
      </c>
      <c r="P744" s="55"/>
    </row>
    <row r="745" spans="1:16" s="58" customFormat="1" ht="63" x14ac:dyDescent="0.25">
      <c r="A745" s="54">
        <v>9</v>
      </c>
      <c r="B745" s="55" t="s">
        <v>452</v>
      </c>
      <c r="C745" s="54" t="s">
        <v>224</v>
      </c>
      <c r="D745" s="54" t="s">
        <v>62</v>
      </c>
      <c r="E745" s="55" t="s">
        <v>764</v>
      </c>
      <c r="F745" s="56">
        <v>46148</v>
      </c>
      <c r="G745" s="18">
        <v>271.78199999999998</v>
      </c>
      <c r="H745" s="54" t="s">
        <v>6</v>
      </c>
      <c r="I745" s="54" t="s">
        <v>767</v>
      </c>
      <c r="J745" s="54">
        <v>43699122</v>
      </c>
      <c r="K745" s="54" t="s">
        <v>278</v>
      </c>
      <c r="L745" s="54">
        <v>3150</v>
      </c>
      <c r="M745" s="67">
        <v>86.28</v>
      </c>
      <c r="N745" s="55" t="s">
        <v>948</v>
      </c>
      <c r="O745" s="55" t="s">
        <v>2052</v>
      </c>
      <c r="P745" s="55"/>
    </row>
    <row r="746" spans="1:16" s="58" customFormat="1" ht="78.75" x14ac:dyDescent="0.25">
      <c r="A746" s="54">
        <v>10</v>
      </c>
      <c r="B746" s="55" t="s">
        <v>2360</v>
      </c>
      <c r="C746" s="54" t="s">
        <v>78</v>
      </c>
      <c r="D746" s="54" t="s">
        <v>63</v>
      </c>
      <c r="E746" s="55" t="s">
        <v>2361</v>
      </c>
      <c r="F746" s="56">
        <v>46051</v>
      </c>
      <c r="G746" s="18">
        <v>240</v>
      </c>
      <c r="H746" s="54" t="s">
        <v>6</v>
      </c>
      <c r="I746" s="54" t="s">
        <v>2362</v>
      </c>
      <c r="J746" s="54">
        <v>41313645</v>
      </c>
      <c r="K746" s="88" t="s">
        <v>63</v>
      </c>
      <c r="L746" s="88">
        <v>1</v>
      </c>
      <c r="M746" s="96">
        <v>240000</v>
      </c>
      <c r="N746" s="55" t="s">
        <v>2363</v>
      </c>
      <c r="O746" s="55" t="s">
        <v>2364</v>
      </c>
      <c r="P746" s="55"/>
    </row>
    <row r="747" spans="1:16" s="58" customFormat="1" ht="78.75" x14ac:dyDescent="0.25">
      <c r="A747" s="54">
        <v>11</v>
      </c>
      <c r="B747" s="55" t="s">
        <v>1066</v>
      </c>
      <c r="C747" s="54" t="s">
        <v>952</v>
      </c>
      <c r="D747" s="54" t="s">
        <v>63</v>
      </c>
      <c r="E747" s="55" t="s">
        <v>2365</v>
      </c>
      <c r="F747" s="56">
        <v>46063</v>
      </c>
      <c r="G747" s="18" t="s">
        <v>2366</v>
      </c>
      <c r="H747" s="54" t="s">
        <v>6</v>
      </c>
      <c r="I747" s="54" t="s">
        <v>873</v>
      </c>
      <c r="J747" s="54">
        <v>37902434</v>
      </c>
      <c r="K747" s="88" t="s">
        <v>63</v>
      </c>
      <c r="L747" s="88">
        <v>1</v>
      </c>
      <c r="M747" s="96" t="s">
        <v>2367</v>
      </c>
      <c r="N747" s="55" t="s">
        <v>2368</v>
      </c>
      <c r="O747" s="55" t="s">
        <v>2369</v>
      </c>
      <c r="P747" s="55"/>
    </row>
    <row r="748" spans="1:16" s="58" customFormat="1" ht="78.75" x14ac:dyDescent="0.25">
      <c r="A748" s="54">
        <v>12</v>
      </c>
      <c r="B748" s="55" t="s">
        <v>1066</v>
      </c>
      <c r="C748" s="54" t="s">
        <v>78</v>
      </c>
      <c r="D748" s="54" t="s">
        <v>63</v>
      </c>
      <c r="E748" s="55" t="s">
        <v>1259</v>
      </c>
      <c r="F748" s="56">
        <v>46083</v>
      </c>
      <c r="G748" s="18">
        <v>5599</v>
      </c>
      <c r="H748" s="54" t="s">
        <v>6</v>
      </c>
      <c r="I748" s="54" t="s">
        <v>1437</v>
      </c>
      <c r="J748" s="54">
        <v>3098109012</v>
      </c>
      <c r="K748" s="54" t="s">
        <v>63</v>
      </c>
      <c r="L748" s="54">
        <v>1</v>
      </c>
      <c r="M748" s="67">
        <v>5599000</v>
      </c>
      <c r="N748" s="55" t="s">
        <v>1260</v>
      </c>
      <c r="O748" s="15" t="s">
        <v>1261</v>
      </c>
      <c r="P748" s="55"/>
    </row>
    <row r="749" spans="1:16" s="58" customFormat="1" ht="162" customHeight="1" x14ac:dyDescent="0.25">
      <c r="A749" s="54">
        <v>13</v>
      </c>
      <c r="B749" s="55" t="s">
        <v>1066</v>
      </c>
      <c r="C749" s="54" t="s">
        <v>164</v>
      </c>
      <c r="D749" s="54" t="s">
        <v>63</v>
      </c>
      <c r="E749" s="55" t="s">
        <v>2273</v>
      </c>
      <c r="F749" s="56">
        <v>46175</v>
      </c>
      <c r="G749" s="18">
        <v>206.91300000000001</v>
      </c>
      <c r="H749" s="54" t="s">
        <v>6</v>
      </c>
      <c r="I749" s="54" t="s">
        <v>2272</v>
      </c>
      <c r="J749" s="54">
        <v>37902434</v>
      </c>
      <c r="K749" s="54" t="s">
        <v>63</v>
      </c>
      <c r="L749" s="54">
        <v>1</v>
      </c>
      <c r="M749" s="67">
        <v>206913.61</v>
      </c>
      <c r="N749" s="55" t="s">
        <v>2261</v>
      </c>
      <c r="O749" s="55" t="s">
        <v>2262</v>
      </c>
      <c r="P749" s="55"/>
    </row>
    <row r="750" spans="1:16" s="58" customFormat="1" ht="80.45" customHeight="1" x14ac:dyDescent="0.25">
      <c r="A750" s="54">
        <v>14</v>
      </c>
      <c r="B750" s="55" t="s">
        <v>1066</v>
      </c>
      <c r="C750" s="54" t="s">
        <v>78</v>
      </c>
      <c r="D750" s="54" t="s">
        <v>63</v>
      </c>
      <c r="E750" s="55" t="s">
        <v>2361</v>
      </c>
      <c r="F750" s="56">
        <v>46197</v>
      </c>
      <c r="G750" s="18">
        <v>221.63</v>
      </c>
      <c r="H750" s="54" t="s">
        <v>6</v>
      </c>
      <c r="I750" s="54" t="s">
        <v>2376</v>
      </c>
      <c r="J750" s="54">
        <v>44089355</v>
      </c>
      <c r="K750" s="54" t="s">
        <v>63</v>
      </c>
      <c r="L750" s="54">
        <v>1</v>
      </c>
      <c r="M750" s="67">
        <v>221630</v>
      </c>
      <c r="N750" s="55" t="s">
        <v>2370</v>
      </c>
      <c r="O750" s="55" t="s">
        <v>2371</v>
      </c>
      <c r="P750" s="55"/>
    </row>
    <row r="751" spans="1:16" s="58" customFormat="1" ht="46.9" customHeight="1" x14ac:dyDescent="0.25">
      <c r="A751" s="54">
        <v>15</v>
      </c>
      <c r="B751" s="55" t="s">
        <v>2149</v>
      </c>
      <c r="C751" s="54" t="s">
        <v>83</v>
      </c>
      <c r="D751" s="54" t="s">
        <v>63</v>
      </c>
      <c r="E751" s="55" t="s">
        <v>1256</v>
      </c>
      <c r="F751" s="56">
        <v>46155</v>
      </c>
      <c r="G751" s="18">
        <v>299</v>
      </c>
      <c r="H751" s="54" t="s">
        <v>6</v>
      </c>
      <c r="I751" s="54" t="s">
        <v>2150</v>
      </c>
      <c r="J751" s="54">
        <v>305681667</v>
      </c>
      <c r="K751" s="54" t="s">
        <v>63</v>
      </c>
      <c r="L751" s="54">
        <v>1</v>
      </c>
      <c r="M751" s="67">
        <v>299000</v>
      </c>
      <c r="N751" s="55" t="s">
        <v>2151</v>
      </c>
      <c r="O751" s="55" t="s">
        <v>2152</v>
      </c>
      <c r="P751" s="54" t="s">
        <v>175</v>
      </c>
    </row>
    <row r="752" spans="1:16" s="58" customFormat="1" ht="74.45" customHeight="1" x14ac:dyDescent="0.25">
      <c r="A752" s="54">
        <v>16</v>
      </c>
      <c r="B752" s="55" t="s">
        <v>2166</v>
      </c>
      <c r="C752" s="54" t="s">
        <v>83</v>
      </c>
      <c r="D752" s="54" t="s">
        <v>63</v>
      </c>
      <c r="E752" s="55" t="s">
        <v>724</v>
      </c>
      <c r="F752" s="56">
        <v>46178</v>
      </c>
      <c r="G752" s="18">
        <v>840</v>
      </c>
      <c r="H752" s="54" t="s">
        <v>6</v>
      </c>
      <c r="I752" s="54" t="s">
        <v>2343</v>
      </c>
      <c r="J752" s="54">
        <v>3224302468</v>
      </c>
      <c r="K752" s="54" t="s">
        <v>63</v>
      </c>
      <c r="L752" s="54">
        <v>1</v>
      </c>
      <c r="M752" s="67">
        <v>840000</v>
      </c>
      <c r="N752" s="55" t="s">
        <v>2167</v>
      </c>
      <c r="O752" s="55" t="s">
        <v>2263</v>
      </c>
      <c r="P752" s="54"/>
    </row>
    <row r="753" spans="1:16" x14ac:dyDescent="0.25">
      <c r="A753" s="49"/>
      <c r="B753" s="50" t="s">
        <v>47</v>
      </c>
      <c r="C753" s="51"/>
      <c r="D753" s="51"/>
      <c r="E753" s="52"/>
      <c r="F753" s="49"/>
      <c r="G753" s="57"/>
      <c r="H753" s="49"/>
      <c r="I753" s="49"/>
      <c r="J753" s="49"/>
      <c r="K753" s="49"/>
      <c r="L753" s="49"/>
      <c r="M753" s="63"/>
      <c r="N753" s="52"/>
      <c r="O753" s="80"/>
      <c r="P753" s="52"/>
    </row>
    <row r="754" spans="1:16" s="58" customFormat="1" ht="51.6" customHeight="1" x14ac:dyDescent="0.25">
      <c r="A754" s="54">
        <v>1</v>
      </c>
      <c r="B754" s="55" t="s">
        <v>415</v>
      </c>
      <c r="C754" s="54" t="s">
        <v>65</v>
      </c>
      <c r="D754" s="54" t="s">
        <v>62</v>
      </c>
      <c r="E754" s="55" t="s">
        <v>416</v>
      </c>
      <c r="F754" s="56">
        <v>46038</v>
      </c>
      <c r="G754" s="18">
        <v>992.76300000000003</v>
      </c>
      <c r="H754" s="54" t="s">
        <v>6</v>
      </c>
      <c r="I754" s="54" t="s">
        <v>482</v>
      </c>
      <c r="J754" s="54">
        <v>45179093</v>
      </c>
      <c r="K754" s="54" t="s">
        <v>92</v>
      </c>
      <c r="L754" s="54">
        <v>84387</v>
      </c>
      <c r="M754" s="67">
        <v>11.76</v>
      </c>
      <c r="N754" s="55" t="s">
        <v>261</v>
      </c>
      <c r="O754" s="15" t="s">
        <v>417</v>
      </c>
      <c r="P754" s="55"/>
    </row>
    <row r="755" spans="1:16" s="58" customFormat="1" ht="34.9" customHeight="1" x14ac:dyDescent="0.25">
      <c r="A755" s="54">
        <v>2</v>
      </c>
      <c r="B755" s="55" t="s">
        <v>1263</v>
      </c>
      <c r="C755" s="54" t="s">
        <v>83</v>
      </c>
      <c r="D755" s="54" t="s">
        <v>62</v>
      </c>
      <c r="E755" s="55" t="s">
        <v>1265</v>
      </c>
      <c r="F755" s="56">
        <v>46082</v>
      </c>
      <c r="G755" s="18">
        <v>3192</v>
      </c>
      <c r="H755" s="54" t="s">
        <v>6</v>
      </c>
      <c r="I755" s="54" t="s">
        <v>1331</v>
      </c>
      <c r="J755" s="54">
        <v>38732010</v>
      </c>
      <c r="K755" s="54" t="s">
        <v>429</v>
      </c>
      <c r="L755" s="54">
        <v>1</v>
      </c>
      <c r="M755" s="67">
        <v>3192000</v>
      </c>
      <c r="N755" s="55" t="s">
        <v>1264</v>
      </c>
      <c r="O755" s="15" t="s">
        <v>1266</v>
      </c>
      <c r="P755" s="55"/>
    </row>
    <row r="756" spans="1:16" s="58" customFormat="1" ht="31.5" x14ac:dyDescent="0.25">
      <c r="A756" s="54">
        <v>3</v>
      </c>
      <c r="B756" s="55" t="s">
        <v>1263</v>
      </c>
      <c r="C756" s="54" t="s">
        <v>83</v>
      </c>
      <c r="D756" s="54" t="s">
        <v>63</v>
      </c>
      <c r="E756" s="55" t="s">
        <v>1332</v>
      </c>
      <c r="F756" s="56">
        <v>46090</v>
      </c>
      <c r="G756" s="18">
        <v>2000</v>
      </c>
      <c r="H756" s="54" t="s">
        <v>6</v>
      </c>
      <c r="I756" s="54" t="s">
        <v>1444</v>
      </c>
      <c r="J756" s="54">
        <v>42481278</v>
      </c>
      <c r="K756" s="54" t="s">
        <v>1445</v>
      </c>
      <c r="L756" s="54">
        <v>1160</v>
      </c>
      <c r="M756" s="54"/>
      <c r="N756" s="55"/>
      <c r="O756" s="15" t="s">
        <v>1333</v>
      </c>
      <c r="P756" s="55"/>
    </row>
    <row r="757" spans="1:16" x14ac:dyDescent="0.25">
      <c r="A757" s="49"/>
      <c r="B757" s="50" t="s">
        <v>20</v>
      </c>
      <c r="C757" s="51"/>
      <c r="D757" s="51"/>
      <c r="E757" s="52"/>
      <c r="F757" s="49"/>
      <c r="G757" s="57"/>
      <c r="H757" s="49"/>
      <c r="I757" s="49"/>
      <c r="J757" s="49"/>
      <c r="K757" s="49"/>
      <c r="L757" s="49"/>
      <c r="M757" s="63"/>
      <c r="N757" s="52"/>
      <c r="O757" s="80"/>
      <c r="P757" s="52"/>
    </row>
    <row r="758" spans="1:16" s="58" customFormat="1" ht="81.599999999999994" customHeight="1" x14ac:dyDescent="0.25">
      <c r="A758" s="54">
        <v>1</v>
      </c>
      <c r="B758" s="55" t="s">
        <v>455</v>
      </c>
      <c r="C758" s="54" t="s">
        <v>83</v>
      </c>
      <c r="D758" s="54" t="s">
        <v>63</v>
      </c>
      <c r="E758" s="55" t="s">
        <v>457</v>
      </c>
      <c r="F758" s="56">
        <v>46043</v>
      </c>
      <c r="G758" s="18">
        <v>1289.184</v>
      </c>
      <c r="H758" s="54" t="s">
        <v>6</v>
      </c>
      <c r="I758" s="54" t="s">
        <v>483</v>
      </c>
      <c r="J758" s="54">
        <v>44020989</v>
      </c>
      <c r="K758" s="54" t="s">
        <v>63</v>
      </c>
      <c r="L758" s="54">
        <v>1</v>
      </c>
      <c r="M758" s="54"/>
      <c r="N758" s="55" t="s">
        <v>456</v>
      </c>
      <c r="O758" s="15" t="s">
        <v>458</v>
      </c>
      <c r="P758" s="55"/>
    </row>
    <row r="759" spans="1:16" s="58" customFormat="1" ht="31.5" x14ac:dyDescent="0.25">
      <c r="A759" s="54">
        <v>2</v>
      </c>
      <c r="B759" s="55" t="s">
        <v>988</v>
      </c>
      <c r="C759" s="54" t="s">
        <v>500</v>
      </c>
      <c r="D759" s="54" t="s">
        <v>62</v>
      </c>
      <c r="E759" s="55" t="s">
        <v>989</v>
      </c>
      <c r="F759" s="56">
        <v>46069</v>
      </c>
      <c r="G759" s="18">
        <v>815.87</v>
      </c>
      <c r="H759" s="54" t="s">
        <v>6</v>
      </c>
      <c r="I759" s="54" t="s">
        <v>1067</v>
      </c>
      <c r="J759" s="54">
        <v>40175293</v>
      </c>
      <c r="K759" s="54" t="s">
        <v>429</v>
      </c>
      <c r="L759" s="54">
        <v>12</v>
      </c>
      <c r="M759" s="67">
        <v>67989</v>
      </c>
      <c r="N759" s="55" t="s">
        <v>990</v>
      </c>
      <c r="O759" s="15" t="s">
        <v>991</v>
      </c>
      <c r="P759" s="55"/>
    </row>
    <row r="760" spans="1:16" s="58" customFormat="1" ht="117.6" customHeight="1" x14ac:dyDescent="0.25">
      <c r="A760" s="54">
        <v>3</v>
      </c>
      <c r="B760" s="55" t="s">
        <v>1431</v>
      </c>
      <c r="C760" s="54" t="s">
        <v>73</v>
      </c>
      <c r="D760" s="54" t="s">
        <v>62</v>
      </c>
      <c r="E760" s="55" t="s">
        <v>1432</v>
      </c>
      <c r="F760" s="56">
        <v>46133</v>
      </c>
      <c r="G760" s="18">
        <v>1437.43</v>
      </c>
      <c r="H760" s="54" t="s">
        <v>6</v>
      </c>
      <c r="I760" s="54" t="s">
        <v>1972</v>
      </c>
      <c r="J760" s="54" t="s">
        <v>1973</v>
      </c>
      <c r="K760" s="54" t="s">
        <v>585</v>
      </c>
      <c r="L760" s="54">
        <v>1</v>
      </c>
      <c r="M760" s="67">
        <v>1437430</v>
      </c>
      <c r="N760" s="55" t="s">
        <v>1433</v>
      </c>
      <c r="O760" s="55" t="s">
        <v>1882</v>
      </c>
      <c r="P760" s="55"/>
    </row>
    <row r="761" spans="1:16" s="58" customFormat="1" ht="52.9" customHeight="1" x14ac:dyDescent="0.25">
      <c r="A761" s="54">
        <v>4</v>
      </c>
      <c r="B761" s="55" t="s">
        <v>1527</v>
      </c>
      <c r="C761" s="54" t="s">
        <v>74</v>
      </c>
      <c r="D761" s="54" t="s">
        <v>62</v>
      </c>
      <c r="E761" s="55" t="s">
        <v>1528</v>
      </c>
      <c r="F761" s="56">
        <v>46132</v>
      </c>
      <c r="G761" s="18">
        <v>457.21899999999999</v>
      </c>
      <c r="H761" s="54" t="s">
        <v>6</v>
      </c>
      <c r="I761" s="54" t="s">
        <v>1957</v>
      </c>
      <c r="J761" s="54">
        <v>45660668</v>
      </c>
      <c r="K761" s="54" t="s">
        <v>429</v>
      </c>
      <c r="L761" s="54">
        <v>9</v>
      </c>
      <c r="M761" s="67"/>
      <c r="N761" s="55" t="s">
        <v>1529</v>
      </c>
      <c r="O761" s="55" t="s">
        <v>1883</v>
      </c>
      <c r="P761" s="55"/>
    </row>
    <row r="762" spans="1:16" s="58" customFormat="1" ht="54" customHeight="1" x14ac:dyDescent="0.25">
      <c r="A762" s="54">
        <v>5</v>
      </c>
      <c r="B762" s="55" t="s">
        <v>1527</v>
      </c>
      <c r="C762" s="54" t="s">
        <v>74</v>
      </c>
      <c r="D762" s="54" t="s">
        <v>62</v>
      </c>
      <c r="E762" s="55" t="s">
        <v>2168</v>
      </c>
      <c r="F762" s="56">
        <v>46156</v>
      </c>
      <c r="G762" s="18">
        <v>201.99</v>
      </c>
      <c r="H762" s="54" t="s">
        <v>6</v>
      </c>
      <c r="I762" s="54" t="s">
        <v>2169</v>
      </c>
      <c r="J762" s="54">
        <v>24594889</v>
      </c>
      <c r="K762" s="54" t="s">
        <v>429</v>
      </c>
      <c r="L762" s="54">
        <v>1</v>
      </c>
      <c r="M762" s="67">
        <v>201990</v>
      </c>
      <c r="N762" s="55" t="s">
        <v>2170</v>
      </c>
      <c r="O762" s="55" t="s">
        <v>2171</v>
      </c>
      <c r="P762" s="55"/>
    </row>
    <row r="763" spans="1:16" s="58" customFormat="1" ht="54" customHeight="1" x14ac:dyDescent="0.25">
      <c r="A763" s="54">
        <v>6</v>
      </c>
      <c r="B763" s="55" t="s">
        <v>988</v>
      </c>
      <c r="C763" s="54" t="s">
        <v>500</v>
      </c>
      <c r="D763" s="54" t="s">
        <v>62</v>
      </c>
      <c r="E763" s="55" t="s">
        <v>2344</v>
      </c>
      <c r="F763" s="56">
        <v>46176</v>
      </c>
      <c r="G763" s="18">
        <v>221.57300000000001</v>
      </c>
      <c r="H763" s="54" t="s">
        <v>6</v>
      </c>
      <c r="I763" s="54" t="s">
        <v>2345</v>
      </c>
      <c r="J763" s="54">
        <v>40536733</v>
      </c>
      <c r="K763" s="54" t="s">
        <v>429</v>
      </c>
      <c r="L763" s="54">
        <v>3</v>
      </c>
      <c r="M763" s="67">
        <v>73890</v>
      </c>
      <c r="N763" s="55" t="s">
        <v>2346</v>
      </c>
      <c r="O763" s="55" t="s">
        <v>2347</v>
      </c>
      <c r="P763" s="55"/>
    </row>
    <row r="764" spans="1:16" s="58" customFormat="1" ht="31.5" x14ac:dyDescent="0.25">
      <c r="A764" s="54">
        <v>7</v>
      </c>
      <c r="B764" s="55" t="s">
        <v>988</v>
      </c>
      <c r="C764" s="54" t="s">
        <v>224</v>
      </c>
      <c r="D764" s="54" t="s">
        <v>62</v>
      </c>
      <c r="E764" s="55" t="s">
        <v>2503</v>
      </c>
      <c r="F764" s="56">
        <v>46210</v>
      </c>
      <c r="G764" s="18">
        <v>207</v>
      </c>
      <c r="H764" s="54" t="s">
        <v>6</v>
      </c>
      <c r="I764" s="54" t="s">
        <v>2604</v>
      </c>
      <c r="J764" s="54" t="s">
        <v>2603</v>
      </c>
      <c r="K764" s="54" t="s">
        <v>278</v>
      </c>
      <c r="L764" s="54">
        <v>3000</v>
      </c>
      <c r="M764" s="54">
        <v>69</v>
      </c>
      <c r="N764" s="55" t="s">
        <v>1541</v>
      </c>
      <c r="O764" s="55" t="s">
        <v>2504</v>
      </c>
      <c r="P764" s="55"/>
    </row>
    <row r="765" spans="1:16" x14ac:dyDescent="0.25">
      <c r="A765" s="49"/>
      <c r="B765" s="50" t="s">
        <v>23</v>
      </c>
      <c r="C765" s="51"/>
      <c r="D765" s="51"/>
      <c r="E765" s="52"/>
      <c r="F765" s="49"/>
      <c r="G765" s="53"/>
      <c r="H765" s="49"/>
      <c r="I765" s="49"/>
      <c r="J765" s="49"/>
      <c r="K765" s="49"/>
      <c r="L765" s="49"/>
      <c r="M765" s="63"/>
      <c r="N765" s="52"/>
      <c r="O765" s="80"/>
      <c r="P765" s="52"/>
    </row>
    <row r="766" spans="1:16" s="58" customFormat="1" ht="70.900000000000006" customHeight="1" x14ac:dyDescent="0.25">
      <c r="A766" s="54">
        <v>1</v>
      </c>
      <c r="B766" s="55" t="s">
        <v>2153</v>
      </c>
      <c r="C766" s="54" t="s">
        <v>224</v>
      </c>
      <c r="D766" s="54" t="s">
        <v>62</v>
      </c>
      <c r="E766" s="55" t="s">
        <v>2161</v>
      </c>
      <c r="F766" s="56">
        <v>46156</v>
      </c>
      <c r="G766" s="18">
        <v>300.8</v>
      </c>
      <c r="H766" s="54" t="s">
        <v>6</v>
      </c>
      <c r="I766" s="54" t="s">
        <v>2096</v>
      </c>
      <c r="J766" s="54">
        <v>44763104</v>
      </c>
      <c r="K766" s="54" t="s">
        <v>278</v>
      </c>
      <c r="L766" s="54" t="s">
        <v>2154</v>
      </c>
      <c r="M766" s="54" t="s">
        <v>2372</v>
      </c>
      <c r="N766" s="55" t="s">
        <v>2160</v>
      </c>
      <c r="O766" s="55" t="s">
        <v>2155</v>
      </c>
      <c r="P766" s="55"/>
    </row>
    <row r="767" spans="1:16" x14ac:dyDescent="0.25">
      <c r="A767" s="49"/>
      <c r="B767" s="50" t="s">
        <v>24</v>
      </c>
      <c r="C767" s="51"/>
      <c r="D767" s="51"/>
      <c r="E767" s="52"/>
      <c r="F767" s="49"/>
      <c r="G767" s="57"/>
      <c r="H767" s="49"/>
      <c r="I767" s="49"/>
      <c r="J767" s="49"/>
      <c r="K767" s="49"/>
      <c r="L767" s="49"/>
      <c r="M767" s="63"/>
      <c r="N767" s="52"/>
      <c r="O767" s="80"/>
      <c r="P767" s="52"/>
    </row>
    <row r="768" spans="1:16" s="58" customFormat="1" ht="94.9" customHeight="1" x14ac:dyDescent="0.25">
      <c r="A768" s="54">
        <v>1</v>
      </c>
      <c r="B768" s="55" t="s">
        <v>1520</v>
      </c>
      <c r="C768" s="54" t="s">
        <v>74</v>
      </c>
      <c r="D768" s="54" t="s">
        <v>62</v>
      </c>
      <c r="E768" s="55" t="s">
        <v>1521</v>
      </c>
      <c r="F768" s="56">
        <v>46112</v>
      </c>
      <c r="G768" s="18">
        <v>210</v>
      </c>
      <c r="H768" s="54" t="s">
        <v>50</v>
      </c>
      <c r="I768" s="54" t="s">
        <v>1639</v>
      </c>
      <c r="J768" s="54">
        <v>37412155</v>
      </c>
      <c r="K768" s="54"/>
      <c r="L768" s="54"/>
      <c r="M768" s="54"/>
      <c r="N768" s="55" t="s">
        <v>1522</v>
      </c>
      <c r="O768" s="15" t="s">
        <v>1523</v>
      </c>
      <c r="P768" s="55"/>
    </row>
    <row r="769" spans="1:16" s="58" customFormat="1" ht="99" customHeight="1" x14ac:dyDescent="0.25">
      <c r="A769" s="54">
        <v>2</v>
      </c>
      <c r="B769" s="55" t="s">
        <v>881</v>
      </c>
      <c r="C769" s="54" t="s">
        <v>105</v>
      </c>
      <c r="D769" s="54" t="s">
        <v>63</v>
      </c>
      <c r="E769" s="55" t="s">
        <v>882</v>
      </c>
      <c r="F769" s="56">
        <v>46051</v>
      </c>
      <c r="G769" s="18">
        <v>431.86</v>
      </c>
      <c r="H769" s="54" t="s">
        <v>50</v>
      </c>
      <c r="I769" s="54" t="s">
        <v>883</v>
      </c>
      <c r="J769" s="54">
        <v>2558712745</v>
      </c>
      <c r="K769" s="54" t="s">
        <v>429</v>
      </c>
      <c r="L769" s="54">
        <v>1661</v>
      </c>
      <c r="M769" s="67">
        <v>260</v>
      </c>
      <c r="N769" s="55" t="s">
        <v>884</v>
      </c>
      <c r="O769" s="15" t="s">
        <v>885</v>
      </c>
      <c r="P769" s="55"/>
    </row>
    <row r="770" spans="1:16" s="58" customFormat="1" ht="47.25" x14ac:dyDescent="0.25">
      <c r="A770" s="54">
        <v>3</v>
      </c>
      <c r="B770" s="55" t="s">
        <v>886</v>
      </c>
      <c r="C770" s="54" t="s">
        <v>65</v>
      </c>
      <c r="D770" s="54" t="s">
        <v>63</v>
      </c>
      <c r="E770" s="55" t="s">
        <v>463</v>
      </c>
      <c r="F770" s="56">
        <v>46062</v>
      </c>
      <c r="G770" s="18">
        <v>223.346</v>
      </c>
      <c r="H770" s="54" t="s">
        <v>6</v>
      </c>
      <c r="I770" s="54" t="s">
        <v>480</v>
      </c>
      <c r="J770" s="54">
        <v>23359034</v>
      </c>
      <c r="K770" s="54" t="s">
        <v>92</v>
      </c>
      <c r="L770" s="54">
        <v>109964</v>
      </c>
      <c r="M770" s="67">
        <v>2.0299999999999998</v>
      </c>
      <c r="N770" s="55" t="s">
        <v>118</v>
      </c>
      <c r="O770" s="15" t="s">
        <v>887</v>
      </c>
      <c r="P770" s="55"/>
    </row>
    <row r="771" spans="1:16" s="58" customFormat="1" ht="126" x14ac:dyDescent="0.25">
      <c r="A771" s="54">
        <v>4</v>
      </c>
      <c r="B771" s="55" t="s">
        <v>1068</v>
      </c>
      <c r="C771" s="54" t="s">
        <v>83</v>
      </c>
      <c r="D771" s="54" t="s">
        <v>62</v>
      </c>
      <c r="E771" s="55" t="s">
        <v>1082</v>
      </c>
      <c r="F771" s="56">
        <v>46071</v>
      </c>
      <c r="G771" s="18">
        <v>10692</v>
      </c>
      <c r="H771" s="54" t="s">
        <v>6</v>
      </c>
      <c r="I771" s="54" t="s">
        <v>1268</v>
      </c>
      <c r="J771" s="54">
        <v>37383046</v>
      </c>
      <c r="K771" s="54" t="s">
        <v>429</v>
      </c>
      <c r="L771" s="54">
        <v>1</v>
      </c>
      <c r="M771" s="67">
        <v>10692000</v>
      </c>
      <c r="N771" s="55" t="s">
        <v>1069</v>
      </c>
      <c r="O771" s="15" t="s">
        <v>1070</v>
      </c>
      <c r="P771" s="55"/>
    </row>
    <row r="772" spans="1:16" s="58" customFormat="1" ht="101.45" customHeight="1" x14ac:dyDescent="0.25">
      <c r="A772" s="54">
        <v>5</v>
      </c>
      <c r="B772" s="55" t="s">
        <v>1334</v>
      </c>
      <c r="C772" s="54" t="s">
        <v>74</v>
      </c>
      <c r="D772" s="54" t="s">
        <v>63</v>
      </c>
      <c r="E772" s="55" t="s">
        <v>1335</v>
      </c>
      <c r="F772" s="56">
        <v>46066</v>
      </c>
      <c r="G772" s="18">
        <v>328.1</v>
      </c>
      <c r="H772" s="54" t="s">
        <v>1346</v>
      </c>
      <c r="I772" s="54" t="s">
        <v>1336</v>
      </c>
      <c r="J772" s="54" t="s">
        <v>1337</v>
      </c>
      <c r="K772" s="54"/>
      <c r="L772" s="54"/>
      <c r="M772" s="54"/>
      <c r="N772" s="55" t="s">
        <v>1347</v>
      </c>
      <c r="O772" s="15" t="s">
        <v>1338</v>
      </c>
      <c r="P772" s="55"/>
    </row>
    <row r="773" spans="1:16" s="58" customFormat="1" ht="63" x14ac:dyDescent="0.25">
      <c r="A773" s="54">
        <v>6</v>
      </c>
      <c r="B773" s="55" t="s">
        <v>2061</v>
      </c>
      <c r="C773" s="54" t="s">
        <v>78</v>
      </c>
      <c r="D773" s="54" t="s">
        <v>62</v>
      </c>
      <c r="E773" s="55" t="s">
        <v>2053</v>
      </c>
      <c r="F773" s="56">
        <v>46171</v>
      </c>
      <c r="G773" s="18">
        <v>214.5</v>
      </c>
      <c r="H773" s="54" t="s">
        <v>6</v>
      </c>
      <c r="I773" s="54" t="s">
        <v>2214</v>
      </c>
      <c r="J773" s="54">
        <v>3753510209</v>
      </c>
      <c r="K773" s="54" t="s">
        <v>429</v>
      </c>
      <c r="L773" s="54">
        <v>10</v>
      </c>
      <c r="M773" s="67"/>
      <c r="N773" s="55" t="s">
        <v>2054</v>
      </c>
      <c r="O773" s="55" t="s">
        <v>2215</v>
      </c>
      <c r="P773" s="55"/>
    </row>
    <row r="774" spans="1:16" x14ac:dyDescent="0.25">
      <c r="A774" s="49"/>
      <c r="B774" s="50" t="s">
        <v>25</v>
      </c>
      <c r="C774" s="51"/>
      <c r="D774" s="51"/>
      <c r="E774" s="52"/>
      <c r="F774" s="49"/>
      <c r="G774" s="57"/>
      <c r="H774" s="49"/>
      <c r="I774" s="49"/>
      <c r="J774" s="49"/>
      <c r="K774" s="49"/>
      <c r="L774" s="49"/>
      <c r="M774" s="63"/>
      <c r="N774" s="52"/>
      <c r="O774" s="80"/>
      <c r="P774" s="52"/>
    </row>
    <row r="775" spans="1:16" s="58" customFormat="1" ht="98.45" customHeight="1" x14ac:dyDescent="0.25">
      <c r="A775" s="54">
        <v>1</v>
      </c>
      <c r="B775" s="55" t="s">
        <v>2264</v>
      </c>
      <c r="C775" s="54" t="s">
        <v>224</v>
      </c>
      <c r="D775" s="54" t="s">
        <v>62</v>
      </c>
      <c r="E775" s="55" t="s">
        <v>2265</v>
      </c>
      <c r="F775" s="56">
        <v>46181</v>
      </c>
      <c r="G775" s="18">
        <v>366.79300000000001</v>
      </c>
      <c r="H775" s="54" t="s">
        <v>6</v>
      </c>
      <c r="I775" s="54" t="s">
        <v>2096</v>
      </c>
      <c r="J775" s="54">
        <v>44763104</v>
      </c>
      <c r="K775" s="54" t="s">
        <v>278</v>
      </c>
      <c r="L775" s="54">
        <v>4270</v>
      </c>
      <c r="M775" s="67">
        <v>88</v>
      </c>
      <c r="N775" s="55" t="s">
        <v>2266</v>
      </c>
      <c r="O775" s="55" t="s">
        <v>2267</v>
      </c>
      <c r="P775" s="55"/>
    </row>
    <row r="776" spans="1:16" s="58" customFormat="1" ht="69.599999999999994" customHeight="1" x14ac:dyDescent="0.25">
      <c r="A776" s="54">
        <v>2</v>
      </c>
      <c r="B776" s="55" t="s">
        <v>2348</v>
      </c>
      <c r="C776" s="54" t="s">
        <v>224</v>
      </c>
      <c r="D776" s="54" t="s">
        <v>62</v>
      </c>
      <c r="E776" s="55" t="s">
        <v>2349</v>
      </c>
      <c r="F776" s="56">
        <v>46183</v>
      </c>
      <c r="G776" s="18">
        <v>536.53700000000003</v>
      </c>
      <c r="H776" s="54" t="s">
        <v>6</v>
      </c>
      <c r="I776" s="54" t="s">
        <v>2096</v>
      </c>
      <c r="J776" s="54">
        <v>44763104</v>
      </c>
      <c r="K776" s="54" t="s">
        <v>278</v>
      </c>
      <c r="L776" s="54">
        <v>6932</v>
      </c>
      <c r="M776" s="67">
        <v>77.400000000000006</v>
      </c>
      <c r="N776" s="55" t="s">
        <v>2266</v>
      </c>
      <c r="O776" s="55" t="s">
        <v>2350</v>
      </c>
      <c r="P776" s="55"/>
    </row>
    <row r="777" spans="1:16" s="58" customFormat="1" ht="52.15" customHeight="1" x14ac:dyDescent="0.25">
      <c r="A777" s="54">
        <v>3</v>
      </c>
      <c r="B777" s="55" t="s">
        <v>2505</v>
      </c>
      <c r="C777" s="54" t="s">
        <v>567</v>
      </c>
      <c r="D777" s="54" t="s">
        <v>62</v>
      </c>
      <c r="E777" s="55" t="s">
        <v>2506</v>
      </c>
      <c r="F777" s="56">
        <v>46210</v>
      </c>
      <c r="G777" s="18">
        <v>420</v>
      </c>
      <c r="H777" s="54" t="s">
        <v>6</v>
      </c>
      <c r="I777" s="54"/>
      <c r="J777" s="54"/>
      <c r="K777" s="54" t="s">
        <v>1115</v>
      </c>
      <c r="L777" s="54">
        <v>1</v>
      </c>
      <c r="M777" s="67">
        <v>420000</v>
      </c>
      <c r="N777" s="55" t="s">
        <v>2507</v>
      </c>
      <c r="O777" s="55" t="s">
        <v>2508</v>
      </c>
      <c r="P777" s="55"/>
    </row>
    <row r="778" spans="1:16" x14ac:dyDescent="0.25">
      <c r="A778" s="49"/>
      <c r="B778" s="50" t="s">
        <v>38</v>
      </c>
      <c r="C778" s="51" t="s">
        <v>64</v>
      </c>
      <c r="D778" s="51"/>
      <c r="E778" s="52"/>
      <c r="F778" s="49"/>
      <c r="G778" s="57"/>
      <c r="H778" s="49"/>
      <c r="I778" s="49"/>
      <c r="J778" s="49"/>
      <c r="K778" s="49"/>
      <c r="L778" s="49"/>
      <c r="M778" s="63"/>
      <c r="N778" s="52"/>
      <c r="O778" s="80"/>
      <c r="P778" s="52"/>
    </row>
    <row r="779" spans="1:16" x14ac:dyDescent="0.25">
      <c r="A779" s="49"/>
      <c r="B779" s="50" t="s">
        <v>10</v>
      </c>
      <c r="C779" s="51"/>
      <c r="D779" s="68"/>
      <c r="E779" s="52"/>
      <c r="F779" s="49"/>
      <c r="G779" s="57"/>
      <c r="H779" s="49"/>
      <c r="I779" s="49"/>
      <c r="J779" s="49"/>
      <c r="K779" s="49"/>
      <c r="L779" s="49"/>
      <c r="M779" s="63"/>
      <c r="N779" s="52"/>
      <c r="O779" s="80"/>
      <c r="P779" s="52"/>
    </row>
    <row r="780" spans="1:16" s="58" customFormat="1" ht="78.75" x14ac:dyDescent="0.25">
      <c r="A780" s="54">
        <v>1</v>
      </c>
      <c r="B780" s="55" t="s">
        <v>103</v>
      </c>
      <c r="C780" s="54" t="s">
        <v>105</v>
      </c>
      <c r="D780" s="54" t="s">
        <v>63</v>
      </c>
      <c r="E780" s="55" t="s">
        <v>151</v>
      </c>
      <c r="F780" s="56">
        <v>46027</v>
      </c>
      <c r="G780" s="18">
        <v>3907.6170000000002</v>
      </c>
      <c r="H780" s="54" t="s">
        <v>6</v>
      </c>
      <c r="I780" s="54" t="s">
        <v>108</v>
      </c>
      <c r="J780" s="54" t="s">
        <v>152</v>
      </c>
      <c r="K780" s="54" t="s">
        <v>63</v>
      </c>
      <c r="L780" s="54">
        <v>1</v>
      </c>
      <c r="M780" s="67">
        <v>3907617</v>
      </c>
      <c r="N780" s="55" t="s">
        <v>107</v>
      </c>
      <c r="O780" s="15" t="s">
        <v>153</v>
      </c>
      <c r="P780" s="61"/>
    </row>
    <row r="781" spans="1:16" s="58" customFormat="1" ht="66" customHeight="1" x14ac:dyDescent="0.25">
      <c r="A781" s="54">
        <v>2</v>
      </c>
      <c r="B781" s="55" t="s">
        <v>103</v>
      </c>
      <c r="C781" s="54" t="s">
        <v>485</v>
      </c>
      <c r="D781" s="54" t="s">
        <v>484</v>
      </c>
      <c r="E781" s="55" t="s">
        <v>469</v>
      </c>
      <c r="F781" s="56">
        <v>46047</v>
      </c>
      <c r="G781" s="18">
        <v>238.035</v>
      </c>
      <c r="H781" s="54" t="s">
        <v>6</v>
      </c>
      <c r="I781" s="54" t="s">
        <v>470</v>
      </c>
      <c r="J781" s="54">
        <v>1952107538</v>
      </c>
      <c r="K781" s="54" t="s">
        <v>484</v>
      </c>
      <c r="L781" s="54">
        <v>1</v>
      </c>
      <c r="M781" s="67">
        <v>238035.32</v>
      </c>
      <c r="N781" s="55" t="s">
        <v>468</v>
      </c>
      <c r="O781" s="15" t="s">
        <v>471</v>
      </c>
      <c r="P781" s="61"/>
    </row>
    <row r="782" spans="1:16" s="58" customFormat="1" ht="66" customHeight="1" x14ac:dyDescent="0.25">
      <c r="A782" s="54">
        <v>3</v>
      </c>
      <c r="B782" s="55" t="s">
        <v>103</v>
      </c>
      <c r="C782" s="54" t="s">
        <v>485</v>
      </c>
      <c r="D782" s="54" t="s">
        <v>484</v>
      </c>
      <c r="E782" s="55" t="s">
        <v>1015</v>
      </c>
      <c r="F782" s="56">
        <v>46070</v>
      </c>
      <c r="G782" s="18">
        <v>28132.880000000001</v>
      </c>
      <c r="H782" s="54" t="s">
        <v>6</v>
      </c>
      <c r="I782" s="54" t="s">
        <v>1344</v>
      </c>
      <c r="J782" s="54">
        <v>43607466</v>
      </c>
      <c r="K782" s="54" t="s">
        <v>484</v>
      </c>
      <c r="L782" s="54">
        <v>1</v>
      </c>
      <c r="M782" s="67">
        <v>28132880</v>
      </c>
      <c r="N782" s="55" t="s">
        <v>1005</v>
      </c>
      <c r="O782" s="15" t="s">
        <v>1006</v>
      </c>
      <c r="P782" s="61"/>
    </row>
    <row r="783" spans="1:16" s="58" customFormat="1" ht="66" customHeight="1" x14ac:dyDescent="0.25">
      <c r="A783" s="54">
        <v>4</v>
      </c>
      <c r="B783" s="55" t="s">
        <v>103</v>
      </c>
      <c r="C783" s="54" t="s">
        <v>65</v>
      </c>
      <c r="D783" s="54" t="s">
        <v>484</v>
      </c>
      <c r="E783" s="55" t="s">
        <v>1564</v>
      </c>
      <c r="F783" s="56">
        <v>46107</v>
      </c>
      <c r="G783" s="18">
        <v>642.14200000000005</v>
      </c>
      <c r="H783" s="54" t="s">
        <v>6</v>
      </c>
      <c r="I783" s="54" t="s">
        <v>1576</v>
      </c>
      <c r="J783" s="54">
        <v>41504530</v>
      </c>
      <c r="K783" s="54" t="s">
        <v>484</v>
      </c>
      <c r="L783" s="54">
        <v>1</v>
      </c>
      <c r="M783" s="67">
        <v>642141.98</v>
      </c>
      <c r="N783" s="55" t="s">
        <v>1565</v>
      </c>
      <c r="O783" s="15" t="s">
        <v>1566</v>
      </c>
      <c r="P783" s="61"/>
    </row>
    <row r="784" spans="1:16" s="58" customFormat="1" ht="66" customHeight="1" x14ac:dyDescent="0.25">
      <c r="A784" s="54">
        <v>5</v>
      </c>
      <c r="B784" s="55" t="s">
        <v>103</v>
      </c>
      <c r="C784" s="54" t="s">
        <v>485</v>
      </c>
      <c r="D784" s="54" t="s">
        <v>484</v>
      </c>
      <c r="E784" s="55" t="s">
        <v>1567</v>
      </c>
      <c r="F784" s="56">
        <v>46111</v>
      </c>
      <c r="G784" s="18">
        <v>348.11900000000003</v>
      </c>
      <c r="H784" s="54" t="s">
        <v>6</v>
      </c>
      <c r="I784" s="54" t="s">
        <v>1577</v>
      </c>
      <c r="J784" s="54">
        <v>2309811799</v>
      </c>
      <c r="K784" s="54" t="s">
        <v>484</v>
      </c>
      <c r="L784" s="54">
        <v>1</v>
      </c>
      <c r="M784" s="67">
        <v>348119</v>
      </c>
      <c r="N784" s="55" t="s">
        <v>1568</v>
      </c>
      <c r="O784" s="15" t="s">
        <v>1569</v>
      </c>
      <c r="P784" s="61"/>
    </row>
    <row r="785" spans="1:16" s="58" customFormat="1" ht="173.25" x14ac:dyDescent="0.25">
      <c r="A785" s="54">
        <v>6</v>
      </c>
      <c r="B785" s="55" t="s">
        <v>103</v>
      </c>
      <c r="C785" s="54" t="s">
        <v>485</v>
      </c>
      <c r="D785" s="54" t="s">
        <v>484</v>
      </c>
      <c r="E785" s="55" t="s">
        <v>1633</v>
      </c>
      <c r="F785" s="56">
        <v>46118</v>
      </c>
      <c r="G785" s="18">
        <v>1093.5340000000001</v>
      </c>
      <c r="H785" s="54" t="s">
        <v>6</v>
      </c>
      <c r="I785" s="54" t="s">
        <v>1638</v>
      </c>
      <c r="J785" s="54">
        <v>2708015803</v>
      </c>
      <c r="K785" s="54" t="s">
        <v>484</v>
      </c>
      <c r="L785" s="54">
        <v>1</v>
      </c>
      <c r="M785" s="67">
        <v>1093534.4099999999</v>
      </c>
      <c r="N785" s="55" t="s">
        <v>1622</v>
      </c>
      <c r="O785" s="15" t="s">
        <v>1623</v>
      </c>
      <c r="P785" s="61"/>
    </row>
    <row r="786" spans="1:16" s="58" customFormat="1" ht="189" x14ac:dyDescent="0.25">
      <c r="A786" s="54">
        <v>7</v>
      </c>
      <c r="B786" s="55" t="s">
        <v>103</v>
      </c>
      <c r="C786" s="54" t="s">
        <v>485</v>
      </c>
      <c r="D786" s="54" t="s">
        <v>484</v>
      </c>
      <c r="E786" s="55" t="s">
        <v>1634</v>
      </c>
      <c r="F786" s="56">
        <v>46119</v>
      </c>
      <c r="G786" s="18">
        <v>1487.0340000000001</v>
      </c>
      <c r="H786" s="54" t="s">
        <v>6</v>
      </c>
      <c r="I786" s="54" t="s">
        <v>1638</v>
      </c>
      <c r="J786" s="54">
        <v>2708015803</v>
      </c>
      <c r="K786" s="54" t="s">
        <v>484</v>
      </c>
      <c r="L786" s="54">
        <v>1</v>
      </c>
      <c r="M786" s="67">
        <v>1487033.87</v>
      </c>
      <c r="N786" s="55" t="s">
        <v>1624</v>
      </c>
      <c r="O786" s="15" t="s">
        <v>1625</v>
      </c>
      <c r="P786" s="61"/>
    </row>
    <row r="787" spans="1:16" s="58" customFormat="1" ht="126" x14ac:dyDescent="0.25">
      <c r="A787" s="54">
        <v>8</v>
      </c>
      <c r="B787" s="55" t="s">
        <v>103</v>
      </c>
      <c r="C787" s="54" t="s">
        <v>952</v>
      </c>
      <c r="D787" s="54" t="s">
        <v>484</v>
      </c>
      <c r="E787" s="55" t="s">
        <v>1635</v>
      </c>
      <c r="F787" s="56">
        <v>46119</v>
      </c>
      <c r="G787" s="18">
        <v>596.05899999999997</v>
      </c>
      <c r="H787" s="54" t="s">
        <v>6</v>
      </c>
      <c r="I787" s="54" t="s">
        <v>1638</v>
      </c>
      <c r="J787" s="54">
        <v>2708015803</v>
      </c>
      <c r="K787" s="54" t="s">
        <v>484</v>
      </c>
      <c r="L787" s="54">
        <v>1</v>
      </c>
      <c r="M787" s="67">
        <v>596059.11</v>
      </c>
      <c r="N787" s="55" t="s">
        <v>1626</v>
      </c>
      <c r="O787" s="15" t="s">
        <v>1627</v>
      </c>
      <c r="P787" s="61"/>
    </row>
    <row r="788" spans="1:16" s="58" customFormat="1" ht="173.25" x14ac:dyDescent="0.25">
      <c r="A788" s="54">
        <v>9</v>
      </c>
      <c r="B788" s="55" t="s">
        <v>103</v>
      </c>
      <c r="C788" s="54" t="s">
        <v>485</v>
      </c>
      <c r="D788" s="54" t="s">
        <v>484</v>
      </c>
      <c r="E788" s="55" t="s">
        <v>1636</v>
      </c>
      <c r="F788" s="56">
        <v>46119</v>
      </c>
      <c r="G788" s="18">
        <v>642.36400000000003</v>
      </c>
      <c r="H788" s="54" t="s">
        <v>6</v>
      </c>
      <c r="I788" s="54" t="s">
        <v>1638</v>
      </c>
      <c r="J788" s="54">
        <v>2708015803</v>
      </c>
      <c r="K788" s="54" t="s">
        <v>484</v>
      </c>
      <c r="L788" s="54">
        <v>1</v>
      </c>
      <c r="M788" s="67">
        <v>642363.84</v>
      </c>
      <c r="N788" s="55" t="s">
        <v>1628</v>
      </c>
      <c r="O788" s="15" t="s">
        <v>1629</v>
      </c>
      <c r="P788" s="61"/>
    </row>
    <row r="789" spans="1:16" s="58" customFormat="1" ht="160.9" customHeight="1" x14ac:dyDescent="0.25">
      <c r="A789" s="54">
        <v>10</v>
      </c>
      <c r="B789" s="55" t="s">
        <v>103</v>
      </c>
      <c r="C789" s="54" t="s">
        <v>485</v>
      </c>
      <c r="D789" s="54" t="s">
        <v>484</v>
      </c>
      <c r="E789" s="55" t="s">
        <v>1637</v>
      </c>
      <c r="F789" s="56">
        <v>46119</v>
      </c>
      <c r="G789" s="18">
        <v>605.06799999999998</v>
      </c>
      <c r="H789" s="54" t="s">
        <v>6</v>
      </c>
      <c r="I789" s="54" t="s">
        <v>1638</v>
      </c>
      <c r="J789" s="54">
        <v>2708015803</v>
      </c>
      <c r="K789" s="54" t="s">
        <v>484</v>
      </c>
      <c r="L789" s="54">
        <v>1</v>
      </c>
      <c r="M789" s="67">
        <v>605068.56000000006</v>
      </c>
      <c r="N789" s="55" t="s">
        <v>1630</v>
      </c>
      <c r="O789" s="15" t="s">
        <v>1631</v>
      </c>
      <c r="P789" s="61"/>
    </row>
    <row r="790" spans="1:16" s="58" customFormat="1" ht="68.45" customHeight="1" x14ac:dyDescent="0.25">
      <c r="A790" s="54">
        <v>11</v>
      </c>
      <c r="B790" s="55" t="s">
        <v>103</v>
      </c>
      <c r="C790" s="54" t="s">
        <v>485</v>
      </c>
      <c r="D790" s="54" t="s">
        <v>62</v>
      </c>
      <c r="E790" s="55" t="s">
        <v>2060</v>
      </c>
      <c r="F790" s="56">
        <v>46154</v>
      </c>
      <c r="G790" s="18">
        <v>207.72800000000001</v>
      </c>
      <c r="H790" s="54" t="s">
        <v>6</v>
      </c>
      <c r="I790" s="54" t="s">
        <v>2159</v>
      </c>
      <c r="J790" s="54">
        <v>45175680</v>
      </c>
      <c r="K790" s="54" t="s">
        <v>429</v>
      </c>
      <c r="L790" s="54">
        <v>5</v>
      </c>
      <c r="M790" s="67">
        <v>45000</v>
      </c>
      <c r="N790" s="55" t="s">
        <v>2055</v>
      </c>
      <c r="O790" s="55" t="s">
        <v>2056</v>
      </c>
      <c r="P790" s="61"/>
    </row>
    <row r="791" spans="1:16" s="58" customFormat="1" ht="68.45" customHeight="1" x14ac:dyDescent="0.25">
      <c r="A791" s="54">
        <v>12</v>
      </c>
      <c r="B791" s="55" t="s">
        <v>103</v>
      </c>
      <c r="C791" s="54" t="s">
        <v>485</v>
      </c>
      <c r="D791" s="54" t="s">
        <v>62</v>
      </c>
      <c r="E791" s="55" t="s">
        <v>2157</v>
      </c>
      <c r="F791" s="56">
        <v>46161</v>
      </c>
      <c r="G791" s="18">
        <v>426.73700000000002</v>
      </c>
      <c r="H791" s="54" t="s">
        <v>6</v>
      </c>
      <c r="I791" s="54" t="s">
        <v>2172</v>
      </c>
      <c r="J791" s="54">
        <v>37707638</v>
      </c>
      <c r="K791" s="54" t="s">
        <v>429</v>
      </c>
      <c r="L791" s="54">
        <v>11880</v>
      </c>
      <c r="M791" s="67">
        <v>35.92</v>
      </c>
      <c r="N791" s="55" t="s">
        <v>2156</v>
      </c>
      <c r="O791" s="55" t="s">
        <v>2158</v>
      </c>
      <c r="P791" s="61"/>
    </row>
    <row r="792" spans="1:16" s="58" customFormat="1" ht="68.45" customHeight="1" x14ac:dyDescent="0.25">
      <c r="A792" s="54">
        <v>13</v>
      </c>
      <c r="B792" s="55" t="s">
        <v>103</v>
      </c>
      <c r="C792" s="54" t="s">
        <v>485</v>
      </c>
      <c r="D792" s="54" t="s">
        <v>62</v>
      </c>
      <c r="E792" s="55" t="s">
        <v>2219</v>
      </c>
      <c r="F792" s="56">
        <v>46176</v>
      </c>
      <c r="G792" s="18">
        <v>560.87900000000002</v>
      </c>
      <c r="H792" s="54" t="s">
        <v>6</v>
      </c>
      <c r="I792" s="54" t="s">
        <v>2356</v>
      </c>
      <c r="J792" s="54">
        <v>2934702572</v>
      </c>
      <c r="K792" s="54" t="s">
        <v>429</v>
      </c>
      <c r="L792" s="54">
        <v>64</v>
      </c>
      <c r="M792" s="54"/>
      <c r="N792" s="55" t="s">
        <v>2217</v>
      </c>
      <c r="O792" s="55" t="s">
        <v>2218</v>
      </c>
      <c r="P792" s="61"/>
    </row>
    <row r="793" spans="1:16" s="58" customFormat="1" ht="68.45" customHeight="1" x14ac:dyDescent="0.25">
      <c r="A793" s="54">
        <v>14</v>
      </c>
      <c r="B793" s="55" t="s">
        <v>103</v>
      </c>
      <c r="C793" s="54" t="s">
        <v>101</v>
      </c>
      <c r="D793" s="54" t="s">
        <v>62</v>
      </c>
      <c r="E793" s="55" t="s">
        <v>2351</v>
      </c>
      <c r="F793" s="56">
        <v>46195</v>
      </c>
      <c r="G793" s="18">
        <v>320</v>
      </c>
      <c r="H793" s="54" t="s">
        <v>6</v>
      </c>
      <c r="I793" s="54" t="s">
        <v>2509</v>
      </c>
      <c r="J793" s="54">
        <v>44074181</v>
      </c>
      <c r="K793" s="54" t="s">
        <v>168</v>
      </c>
      <c r="L793" s="54" t="s">
        <v>2373</v>
      </c>
      <c r="M793" s="67"/>
      <c r="N793" s="55" t="s">
        <v>2374</v>
      </c>
      <c r="O793" s="55" t="s">
        <v>2375</v>
      </c>
      <c r="P793" s="61"/>
    </row>
    <row r="794" spans="1:16" s="58" customFormat="1" ht="68.45" customHeight="1" x14ac:dyDescent="0.25">
      <c r="A794" s="54">
        <v>15</v>
      </c>
      <c r="B794" s="55" t="s">
        <v>103</v>
      </c>
      <c r="C794" s="54" t="s">
        <v>485</v>
      </c>
      <c r="D794" s="54" t="s">
        <v>63</v>
      </c>
      <c r="E794" s="55" t="s">
        <v>2434</v>
      </c>
      <c r="F794" s="56">
        <v>46203</v>
      </c>
      <c r="G794" s="18">
        <v>1479</v>
      </c>
      <c r="H794" s="54" t="s">
        <v>6</v>
      </c>
      <c r="I794" s="54" t="s">
        <v>1638</v>
      </c>
      <c r="J794" s="54">
        <v>2708015803</v>
      </c>
      <c r="K794" s="54" t="s">
        <v>63</v>
      </c>
      <c r="L794" s="54">
        <v>1</v>
      </c>
      <c r="M794" s="67">
        <v>1479000</v>
      </c>
      <c r="N794" s="55" t="s">
        <v>2431</v>
      </c>
      <c r="O794" s="55" t="s">
        <v>2432</v>
      </c>
      <c r="P794" s="61"/>
    </row>
    <row r="795" spans="1:16" s="58" customFormat="1" ht="67.900000000000006" customHeight="1" x14ac:dyDescent="0.25">
      <c r="A795" s="54">
        <v>16</v>
      </c>
      <c r="B795" s="55" t="s">
        <v>98</v>
      </c>
      <c r="C795" s="54" t="s">
        <v>78</v>
      </c>
      <c r="D795" s="54" t="s">
        <v>63</v>
      </c>
      <c r="E795" s="55" t="s">
        <v>155</v>
      </c>
      <c r="F795" s="56">
        <v>46028</v>
      </c>
      <c r="G795" s="18">
        <v>216</v>
      </c>
      <c r="H795" s="54" t="s">
        <v>50</v>
      </c>
      <c r="I795" s="54" t="s">
        <v>156</v>
      </c>
      <c r="J795" s="54">
        <v>41345111</v>
      </c>
      <c r="K795" s="54" t="s">
        <v>63</v>
      </c>
      <c r="L795" s="54">
        <v>12</v>
      </c>
      <c r="M795" s="67">
        <v>216000</v>
      </c>
      <c r="N795" s="55" t="s">
        <v>154</v>
      </c>
      <c r="O795" s="15" t="s">
        <v>157</v>
      </c>
      <c r="P795" s="61"/>
    </row>
    <row r="796" spans="1:16" s="58" customFormat="1" ht="52.9" customHeight="1" x14ac:dyDescent="0.25">
      <c r="A796" s="54">
        <v>17</v>
      </c>
      <c r="B796" s="55" t="s">
        <v>98</v>
      </c>
      <c r="C796" s="54" t="s">
        <v>74</v>
      </c>
      <c r="D796" s="54" t="s">
        <v>62</v>
      </c>
      <c r="E796" s="55" t="s">
        <v>889</v>
      </c>
      <c r="F796" s="56">
        <v>46059</v>
      </c>
      <c r="G796" s="18">
        <v>436.44400000000002</v>
      </c>
      <c r="H796" s="54" t="s">
        <v>50</v>
      </c>
      <c r="I796" s="54" t="s">
        <v>1013</v>
      </c>
      <c r="J796" s="54">
        <v>45832648</v>
      </c>
      <c r="K796" s="54"/>
      <c r="L796" s="54"/>
      <c r="M796" s="67">
        <v>436444</v>
      </c>
      <c r="N796" s="55" t="s">
        <v>890</v>
      </c>
      <c r="O796" s="15" t="s">
        <v>891</v>
      </c>
      <c r="P796" s="61"/>
    </row>
    <row r="797" spans="1:16" s="58" customFormat="1" ht="52.9" customHeight="1" x14ac:dyDescent="0.25">
      <c r="A797" s="54">
        <v>18</v>
      </c>
      <c r="B797" s="55" t="s">
        <v>98</v>
      </c>
      <c r="C797" s="54" t="s">
        <v>224</v>
      </c>
      <c r="D797" s="54" t="s">
        <v>62</v>
      </c>
      <c r="E797" s="55" t="s">
        <v>411</v>
      </c>
      <c r="F797" s="56">
        <v>46063</v>
      </c>
      <c r="G797" s="18">
        <v>307.5</v>
      </c>
      <c r="H797" s="54" t="s">
        <v>50</v>
      </c>
      <c r="I797" s="54" t="s">
        <v>1014</v>
      </c>
      <c r="J797" s="54">
        <v>43699122</v>
      </c>
      <c r="K797" s="54" t="s">
        <v>278</v>
      </c>
      <c r="L797" s="54">
        <v>5000</v>
      </c>
      <c r="M797" s="67">
        <v>61.5</v>
      </c>
      <c r="N797" s="55" t="s">
        <v>892</v>
      </c>
      <c r="O797" s="15" t="s">
        <v>893</v>
      </c>
      <c r="P797" s="61"/>
    </row>
    <row r="798" spans="1:16" s="58" customFormat="1" ht="65.45" customHeight="1" x14ac:dyDescent="0.25">
      <c r="A798" s="54">
        <v>19</v>
      </c>
      <c r="B798" s="55" t="s">
        <v>98</v>
      </c>
      <c r="C798" s="54" t="s">
        <v>536</v>
      </c>
      <c r="D798" s="54" t="s">
        <v>62</v>
      </c>
      <c r="E798" s="55" t="s">
        <v>894</v>
      </c>
      <c r="F798" s="56">
        <v>46058</v>
      </c>
      <c r="G798" s="18">
        <v>223.88</v>
      </c>
      <c r="H798" s="54" t="s">
        <v>50</v>
      </c>
      <c r="I798" s="54" t="s">
        <v>902</v>
      </c>
      <c r="J798" s="54">
        <v>3012600341</v>
      </c>
      <c r="K798" s="54" t="s">
        <v>196</v>
      </c>
      <c r="L798" s="54" t="s">
        <v>1365</v>
      </c>
      <c r="M798" s="67" t="s">
        <v>1366</v>
      </c>
      <c r="N798" s="55" t="s">
        <v>1367</v>
      </c>
      <c r="O798" s="15" t="s">
        <v>895</v>
      </c>
      <c r="P798" s="61"/>
    </row>
    <row r="799" spans="1:16" s="58" customFormat="1" ht="65.45" customHeight="1" x14ac:dyDescent="0.25">
      <c r="A799" s="54">
        <v>20</v>
      </c>
      <c r="B799" s="55" t="s">
        <v>98</v>
      </c>
      <c r="C799" s="54" t="s">
        <v>536</v>
      </c>
      <c r="D799" s="54" t="s">
        <v>62</v>
      </c>
      <c r="E799" s="55" t="s">
        <v>896</v>
      </c>
      <c r="F799" s="56">
        <v>46064</v>
      </c>
      <c r="G799" s="18">
        <v>239.5</v>
      </c>
      <c r="H799" s="54" t="s">
        <v>50</v>
      </c>
      <c r="I799" s="54" t="s">
        <v>1011</v>
      </c>
      <c r="J799" s="54">
        <v>3012600341</v>
      </c>
      <c r="K799" s="54" t="s">
        <v>196</v>
      </c>
      <c r="L799" s="54" t="s">
        <v>1363</v>
      </c>
      <c r="M799" s="67" t="s">
        <v>1364</v>
      </c>
      <c r="N799" s="55" t="s">
        <v>901</v>
      </c>
      <c r="O799" s="15" t="s">
        <v>897</v>
      </c>
      <c r="P799" s="61"/>
    </row>
    <row r="800" spans="1:16" s="58" customFormat="1" ht="70.900000000000006" customHeight="1" x14ac:dyDescent="0.25">
      <c r="A800" s="54">
        <v>21</v>
      </c>
      <c r="B800" s="55" t="s">
        <v>98</v>
      </c>
      <c r="C800" s="54" t="s">
        <v>536</v>
      </c>
      <c r="D800" s="54" t="s">
        <v>62</v>
      </c>
      <c r="E800" s="55" t="s">
        <v>1007</v>
      </c>
      <c r="F800" s="56">
        <v>46071</v>
      </c>
      <c r="G800" s="18">
        <v>296.35000000000002</v>
      </c>
      <c r="H800" s="54" t="s">
        <v>50</v>
      </c>
      <c r="I800" s="54" t="s">
        <v>1011</v>
      </c>
      <c r="J800" s="54">
        <v>3012600341</v>
      </c>
      <c r="K800" s="54" t="s">
        <v>196</v>
      </c>
      <c r="L800" s="54" t="s">
        <v>1361</v>
      </c>
      <c r="M800" s="67" t="s">
        <v>1362</v>
      </c>
      <c r="N800" s="55" t="s">
        <v>1012</v>
      </c>
      <c r="O800" s="15" t="s">
        <v>1008</v>
      </c>
      <c r="P800" s="61"/>
    </row>
    <row r="801" spans="1:16" s="58" customFormat="1" ht="78.75" x14ac:dyDescent="0.25">
      <c r="A801" s="54">
        <v>22</v>
      </c>
      <c r="B801" s="55" t="s">
        <v>98</v>
      </c>
      <c r="C801" s="54" t="s">
        <v>101</v>
      </c>
      <c r="D801" s="54" t="s">
        <v>62</v>
      </c>
      <c r="E801" s="55" t="s">
        <v>2351</v>
      </c>
      <c r="F801" s="56">
        <v>46189</v>
      </c>
      <c r="G801" s="18">
        <v>1360</v>
      </c>
      <c r="H801" s="54" t="s">
        <v>6</v>
      </c>
      <c r="I801" s="54" t="s">
        <v>2433</v>
      </c>
      <c r="J801" s="54">
        <v>42017179</v>
      </c>
      <c r="K801" s="54" t="s">
        <v>168</v>
      </c>
      <c r="L801" s="54" t="s">
        <v>2352</v>
      </c>
      <c r="M801" s="67"/>
      <c r="N801" s="55" t="s">
        <v>2355</v>
      </c>
      <c r="O801" s="55" t="s">
        <v>2353</v>
      </c>
      <c r="P801" s="61"/>
    </row>
    <row r="802" spans="1:16" s="58" customFormat="1" ht="37.9" customHeight="1" x14ac:dyDescent="0.25">
      <c r="A802" s="54">
        <v>23</v>
      </c>
      <c r="B802" s="55" t="s">
        <v>242</v>
      </c>
      <c r="C802" s="54" t="s">
        <v>65</v>
      </c>
      <c r="D802" s="54" t="s">
        <v>63</v>
      </c>
      <c r="E802" s="55" t="s">
        <v>243</v>
      </c>
      <c r="F802" s="56">
        <v>46041</v>
      </c>
      <c r="G802" s="18">
        <v>319.245</v>
      </c>
      <c r="H802" s="54" t="s">
        <v>6</v>
      </c>
      <c r="I802" s="54" t="s">
        <v>486</v>
      </c>
      <c r="J802" s="54">
        <v>44238503</v>
      </c>
      <c r="K802" s="54" t="s">
        <v>92</v>
      </c>
      <c r="L802" s="54">
        <v>32000</v>
      </c>
      <c r="M802" s="67">
        <v>9.98</v>
      </c>
      <c r="N802" s="55" t="s">
        <v>244</v>
      </c>
      <c r="O802" s="15" t="s">
        <v>418</v>
      </c>
      <c r="P802" s="61"/>
    </row>
    <row r="803" spans="1:16" s="58" customFormat="1" ht="47.25" x14ac:dyDescent="0.25">
      <c r="A803" s="54">
        <v>24</v>
      </c>
      <c r="B803" s="55" t="s">
        <v>242</v>
      </c>
      <c r="C803" s="54" t="s">
        <v>224</v>
      </c>
      <c r="D803" s="54" t="s">
        <v>62</v>
      </c>
      <c r="E803" s="55" t="s">
        <v>472</v>
      </c>
      <c r="F803" s="56">
        <v>46050</v>
      </c>
      <c r="G803" s="18">
        <v>436.32</v>
      </c>
      <c r="H803" s="54" t="s">
        <v>6</v>
      </c>
      <c r="I803" s="54" t="s">
        <v>639</v>
      </c>
      <c r="J803" s="54">
        <v>44838860</v>
      </c>
      <c r="K803" s="54" t="s">
        <v>278</v>
      </c>
      <c r="L803" s="54" t="s">
        <v>473</v>
      </c>
      <c r="M803" s="67" t="s">
        <v>640</v>
      </c>
      <c r="N803" s="55" t="s">
        <v>474</v>
      </c>
      <c r="O803" s="15" t="s">
        <v>475</v>
      </c>
      <c r="P803" s="61"/>
    </row>
    <row r="804" spans="1:16" s="58" customFormat="1" ht="36.6" customHeight="1" x14ac:dyDescent="0.25">
      <c r="A804" s="54">
        <v>25</v>
      </c>
      <c r="B804" s="55" t="s">
        <v>242</v>
      </c>
      <c r="C804" s="54" t="s">
        <v>78</v>
      </c>
      <c r="D804" s="54" t="s">
        <v>63</v>
      </c>
      <c r="E804" s="55" t="s">
        <v>253</v>
      </c>
      <c r="F804" s="56">
        <v>46066</v>
      </c>
      <c r="G804" s="18">
        <v>228.12</v>
      </c>
      <c r="H804" s="54" t="s">
        <v>6</v>
      </c>
      <c r="I804" s="54" t="s">
        <v>1080</v>
      </c>
      <c r="J804" s="54">
        <v>45408101</v>
      </c>
      <c r="K804" s="54" t="s">
        <v>63</v>
      </c>
      <c r="L804" s="54">
        <v>30</v>
      </c>
      <c r="M804" s="67">
        <v>7604</v>
      </c>
      <c r="N804" s="55" t="s">
        <v>1009</v>
      </c>
      <c r="O804" s="15" t="s">
        <v>1010</v>
      </c>
      <c r="P804" s="61"/>
    </row>
    <row r="805" spans="1:16" s="58" customFormat="1" ht="116.45" customHeight="1" x14ac:dyDescent="0.25">
      <c r="A805" s="54">
        <v>26</v>
      </c>
      <c r="B805" s="55" t="s">
        <v>242</v>
      </c>
      <c r="C805" s="54" t="s">
        <v>164</v>
      </c>
      <c r="D805" s="54" t="s">
        <v>484</v>
      </c>
      <c r="E805" s="55" t="s">
        <v>1447</v>
      </c>
      <c r="F805" s="56">
        <v>46104</v>
      </c>
      <c r="G805" s="18">
        <v>1496.748</v>
      </c>
      <c r="H805" s="54" t="s">
        <v>6</v>
      </c>
      <c r="I805" s="54" t="s">
        <v>1454</v>
      </c>
      <c r="J805" s="54">
        <v>39935189</v>
      </c>
      <c r="K805" s="54" t="s">
        <v>484</v>
      </c>
      <c r="L805" s="54">
        <v>1</v>
      </c>
      <c r="M805" s="67">
        <v>1496747.71</v>
      </c>
      <c r="N805" s="55" t="s">
        <v>1448</v>
      </c>
      <c r="O805" s="15" t="s">
        <v>1449</v>
      </c>
      <c r="P805" s="61"/>
    </row>
    <row r="806" spans="1:16" s="58" customFormat="1" ht="47.25" x14ac:dyDescent="0.25">
      <c r="A806" s="54">
        <v>27</v>
      </c>
      <c r="B806" s="55" t="s">
        <v>242</v>
      </c>
      <c r="C806" s="54" t="s">
        <v>83</v>
      </c>
      <c r="D806" s="54" t="s">
        <v>62</v>
      </c>
      <c r="E806" s="55" t="s">
        <v>2059</v>
      </c>
      <c r="F806" s="56">
        <v>46177</v>
      </c>
      <c r="G806" s="18">
        <v>579</v>
      </c>
      <c r="H806" s="54" t="s">
        <v>6</v>
      </c>
      <c r="I806" s="54" t="s">
        <v>2354</v>
      </c>
      <c r="J806" s="54">
        <v>14369855</v>
      </c>
      <c r="K806" s="54" t="s">
        <v>429</v>
      </c>
      <c r="L806" s="54">
        <v>1</v>
      </c>
      <c r="M806" s="67">
        <v>600000</v>
      </c>
      <c r="N806" s="55" t="s">
        <v>2057</v>
      </c>
      <c r="O806" s="55" t="s">
        <v>2271</v>
      </c>
      <c r="P806" s="61"/>
    </row>
    <row r="807" spans="1:16" s="58" customFormat="1" ht="85.15" customHeight="1" x14ac:dyDescent="0.25">
      <c r="A807" s="54">
        <v>28</v>
      </c>
      <c r="B807" s="55" t="s">
        <v>898</v>
      </c>
      <c r="C807" s="54" t="s">
        <v>74</v>
      </c>
      <c r="D807" s="54" t="s">
        <v>63</v>
      </c>
      <c r="E807" s="55" t="s">
        <v>1074</v>
      </c>
      <c r="F807" s="56">
        <v>46077</v>
      </c>
      <c r="G807" s="18">
        <v>1980</v>
      </c>
      <c r="H807" s="54" t="s">
        <v>50</v>
      </c>
      <c r="I807" s="54" t="s">
        <v>1081</v>
      </c>
      <c r="J807" s="54">
        <v>39434956</v>
      </c>
      <c r="K807" s="54" t="s">
        <v>63</v>
      </c>
      <c r="L807" s="54">
        <v>12000</v>
      </c>
      <c r="M807" s="67">
        <v>165</v>
      </c>
      <c r="N807" s="55" t="s">
        <v>899</v>
      </c>
      <c r="O807" s="15" t="s">
        <v>1075</v>
      </c>
      <c r="P807" s="61"/>
    </row>
    <row r="808" spans="1:16" s="58" customFormat="1" ht="78.75" x14ac:dyDescent="0.25">
      <c r="A808" s="54">
        <v>29</v>
      </c>
      <c r="B808" s="55" t="s">
        <v>898</v>
      </c>
      <c r="C808" s="54" t="s">
        <v>74</v>
      </c>
      <c r="D808" s="54" t="s">
        <v>63</v>
      </c>
      <c r="E808" s="55" t="s">
        <v>1074</v>
      </c>
      <c r="F808" s="56">
        <v>46079</v>
      </c>
      <c r="G808" s="18">
        <v>899.9</v>
      </c>
      <c r="H808" s="54" t="s">
        <v>50</v>
      </c>
      <c r="I808" s="54" t="s">
        <v>1345</v>
      </c>
      <c r="J808" s="54">
        <v>39009498</v>
      </c>
      <c r="K808" s="54" t="s">
        <v>63</v>
      </c>
      <c r="L808" s="54">
        <v>12000</v>
      </c>
      <c r="M808" s="54">
        <v>74.989999999999995</v>
      </c>
      <c r="N808" s="55" t="s">
        <v>899</v>
      </c>
      <c r="O808" s="15" t="s">
        <v>1267</v>
      </c>
      <c r="P808" s="61"/>
    </row>
    <row r="809" spans="1:16" x14ac:dyDescent="0.25">
      <c r="A809" s="51"/>
      <c r="B809" s="50" t="s">
        <v>40</v>
      </c>
      <c r="C809" s="51"/>
      <c r="D809" s="51"/>
      <c r="E809" s="52"/>
      <c r="F809" s="49"/>
      <c r="G809" s="57"/>
      <c r="H809" s="49"/>
      <c r="I809" s="49"/>
      <c r="J809" s="49"/>
      <c r="K809" s="49"/>
      <c r="L809" s="49"/>
      <c r="M809" s="63"/>
      <c r="N809" s="52"/>
      <c r="O809" s="80"/>
      <c r="P809" s="52"/>
    </row>
    <row r="810" spans="1:16" s="58" customFormat="1" ht="51" customHeight="1" x14ac:dyDescent="0.25">
      <c r="A810" s="54">
        <v>1</v>
      </c>
      <c r="B810" s="55" t="s">
        <v>422</v>
      </c>
      <c r="C810" s="54" t="s">
        <v>78</v>
      </c>
      <c r="D810" s="54" t="s">
        <v>63</v>
      </c>
      <c r="E810" s="55" t="s">
        <v>419</v>
      </c>
      <c r="F810" s="56">
        <v>46043</v>
      </c>
      <c r="G810" s="18">
        <v>348</v>
      </c>
      <c r="H810" s="54" t="s">
        <v>6</v>
      </c>
      <c r="I810" s="54" t="s">
        <v>420</v>
      </c>
      <c r="J810" s="54">
        <v>35341308</v>
      </c>
      <c r="K810" s="54" t="s">
        <v>63</v>
      </c>
      <c r="L810" s="54">
        <v>1</v>
      </c>
      <c r="M810" s="67">
        <v>29000</v>
      </c>
      <c r="N810" s="55" t="s">
        <v>421</v>
      </c>
      <c r="O810" s="15" t="s">
        <v>423</v>
      </c>
      <c r="P810" s="55"/>
    </row>
    <row r="811" spans="1:16" x14ac:dyDescent="0.25">
      <c r="A811" s="49"/>
      <c r="B811" s="50" t="s">
        <v>49</v>
      </c>
      <c r="C811" s="51"/>
      <c r="D811" s="51"/>
      <c r="E811" s="52"/>
      <c r="F811" s="49"/>
      <c r="G811" s="57"/>
      <c r="H811" s="49"/>
      <c r="I811" s="49"/>
      <c r="J811" s="49"/>
      <c r="K811" s="49"/>
      <c r="L811" s="49"/>
      <c r="M811" s="63"/>
      <c r="N811" s="52"/>
      <c r="O811" s="80"/>
      <c r="P811" s="52"/>
    </row>
    <row r="812" spans="1:16" s="58" customFormat="1" ht="63" customHeight="1" x14ac:dyDescent="0.25">
      <c r="A812" s="54">
        <v>1</v>
      </c>
      <c r="B812" s="55" t="s">
        <v>245</v>
      </c>
      <c r="C812" s="54" t="s">
        <v>65</v>
      </c>
      <c r="D812" s="54" t="s">
        <v>62</v>
      </c>
      <c r="E812" s="55" t="s">
        <v>246</v>
      </c>
      <c r="F812" s="56">
        <v>46035</v>
      </c>
      <c r="G812" s="18">
        <v>360</v>
      </c>
      <c r="H812" s="54" t="s">
        <v>6</v>
      </c>
      <c r="I812" s="54" t="s">
        <v>641</v>
      </c>
      <c r="J812" s="54">
        <v>32654545</v>
      </c>
      <c r="K812" s="54" t="s">
        <v>247</v>
      </c>
      <c r="L812" s="54">
        <v>36000</v>
      </c>
      <c r="M812" s="67">
        <v>353.3</v>
      </c>
      <c r="N812" s="55" t="s">
        <v>248</v>
      </c>
      <c r="O812" s="15" t="s">
        <v>249</v>
      </c>
      <c r="P812" s="61"/>
    </row>
    <row r="813" spans="1:16" s="58" customFormat="1" ht="64.150000000000006" customHeight="1" x14ac:dyDescent="0.25">
      <c r="A813" s="54">
        <v>2</v>
      </c>
      <c r="B813" s="55" t="s">
        <v>245</v>
      </c>
      <c r="C813" s="54" t="s">
        <v>254</v>
      </c>
      <c r="D813" s="54" t="s">
        <v>62</v>
      </c>
      <c r="E813" s="55" t="s">
        <v>250</v>
      </c>
      <c r="F813" s="56">
        <v>46031</v>
      </c>
      <c r="G813" s="18">
        <v>255.78899999999999</v>
      </c>
      <c r="H813" s="54" t="s">
        <v>6</v>
      </c>
      <c r="I813" s="54" t="s">
        <v>642</v>
      </c>
      <c r="J813" s="54">
        <v>42399676</v>
      </c>
      <c r="K813" s="54" t="s">
        <v>222</v>
      </c>
      <c r="L813" s="54">
        <v>15</v>
      </c>
      <c r="M813" s="67">
        <v>255.8</v>
      </c>
      <c r="N813" s="55" t="s">
        <v>251</v>
      </c>
      <c r="O813" s="15" t="s">
        <v>252</v>
      </c>
      <c r="P813" s="61"/>
    </row>
    <row r="814" spans="1:16" s="58" customFormat="1" ht="47.25" x14ac:dyDescent="0.25">
      <c r="A814" s="54">
        <v>3</v>
      </c>
      <c r="B814" s="55" t="s">
        <v>476</v>
      </c>
      <c r="C814" s="54" t="s">
        <v>224</v>
      </c>
      <c r="D814" s="54" t="s">
        <v>62</v>
      </c>
      <c r="E814" s="55" t="s">
        <v>477</v>
      </c>
      <c r="F814" s="56">
        <v>46048</v>
      </c>
      <c r="G814" s="18">
        <v>202.81800000000001</v>
      </c>
      <c r="H814" s="54" t="s">
        <v>6</v>
      </c>
      <c r="I814" s="54" t="s">
        <v>426</v>
      </c>
      <c r="J814" s="54">
        <v>44838860</v>
      </c>
      <c r="K814" s="54" t="s">
        <v>278</v>
      </c>
      <c r="L814" s="54" t="s">
        <v>487</v>
      </c>
      <c r="M814" s="67">
        <v>54.84</v>
      </c>
      <c r="N814" s="55" t="s">
        <v>2510</v>
      </c>
      <c r="O814" s="15" t="s">
        <v>478</v>
      </c>
      <c r="P814" s="61"/>
    </row>
    <row r="815" spans="1:16" s="58" customFormat="1" ht="33.6" customHeight="1" x14ac:dyDescent="0.25">
      <c r="A815" s="54">
        <v>4</v>
      </c>
      <c r="B815" s="55" t="s">
        <v>476</v>
      </c>
      <c r="C815" s="54" t="s">
        <v>500</v>
      </c>
      <c r="D815" s="54" t="s">
        <v>62</v>
      </c>
      <c r="E815" s="55" t="s">
        <v>643</v>
      </c>
      <c r="F815" s="56">
        <v>46049</v>
      </c>
      <c r="G815" s="18">
        <v>234</v>
      </c>
      <c r="H815" s="54" t="s">
        <v>6</v>
      </c>
      <c r="I815" s="54" t="s">
        <v>644</v>
      </c>
      <c r="J815" s="54" t="s">
        <v>645</v>
      </c>
      <c r="K815" s="54" t="s">
        <v>429</v>
      </c>
      <c r="L815" s="54" t="s">
        <v>646</v>
      </c>
      <c r="M815" s="67" t="s">
        <v>647</v>
      </c>
      <c r="N815" s="55" t="s">
        <v>648</v>
      </c>
      <c r="O815" s="15" t="s">
        <v>649</v>
      </c>
      <c r="P815" s="61"/>
    </row>
    <row r="816" spans="1:16" s="58" customFormat="1" ht="110.25" x14ac:dyDescent="0.25">
      <c r="A816" s="54">
        <v>5</v>
      </c>
      <c r="B816" s="55" t="s">
        <v>476</v>
      </c>
      <c r="C816" s="54" t="s">
        <v>172</v>
      </c>
      <c r="D816" s="54" t="s">
        <v>62</v>
      </c>
      <c r="E816" s="55" t="s">
        <v>1076</v>
      </c>
      <c r="F816" s="56">
        <v>46077</v>
      </c>
      <c r="G816" s="18">
        <v>455</v>
      </c>
      <c r="H816" s="54" t="s">
        <v>6</v>
      </c>
      <c r="I816" s="54" t="s">
        <v>1077</v>
      </c>
      <c r="J816" s="54">
        <v>2889407493</v>
      </c>
      <c r="K816" s="54" t="s">
        <v>429</v>
      </c>
      <c r="L816" s="54">
        <v>1</v>
      </c>
      <c r="M816" s="67">
        <v>455000</v>
      </c>
      <c r="N816" s="55" t="s">
        <v>1078</v>
      </c>
      <c r="O816" s="15" t="s">
        <v>1079</v>
      </c>
      <c r="P816" s="54" t="s">
        <v>175</v>
      </c>
    </row>
    <row r="817" spans="1:16" s="58" customFormat="1" ht="110.25" x14ac:dyDescent="0.25">
      <c r="A817" s="54">
        <v>6</v>
      </c>
      <c r="B817" s="55" t="s">
        <v>476</v>
      </c>
      <c r="C817" s="54" t="s">
        <v>172</v>
      </c>
      <c r="D817" s="54" t="s">
        <v>62</v>
      </c>
      <c r="E817" s="55" t="s">
        <v>1076</v>
      </c>
      <c r="F817" s="56">
        <v>46122</v>
      </c>
      <c r="G817" s="18">
        <v>477.75</v>
      </c>
      <c r="H817" s="54" t="s">
        <v>6</v>
      </c>
      <c r="I817" s="54" t="s">
        <v>1077</v>
      </c>
      <c r="J817" s="54">
        <v>2889407493</v>
      </c>
      <c r="K817" s="54" t="s">
        <v>429</v>
      </c>
      <c r="L817" s="54">
        <v>1</v>
      </c>
      <c r="M817" s="67">
        <v>477750</v>
      </c>
      <c r="N817" s="55" t="s">
        <v>1078</v>
      </c>
      <c r="O817" s="55" t="s">
        <v>1776</v>
      </c>
      <c r="P817" s="54" t="s">
        <v>175</v>
      </c>
    </row>
    <row r="818" spans="1:16" s="58" customFormat="1" ht="94.5" x14ac:dyDescent="0.25">
      <c r="A818" s="54">
        <v>7</v>
      </c>
      <c r="B818" s="55" t="s">
        <v>476</v>
      </c>
      <c r="C818" s="54" t="s">
        <v>80</v>
      </c>
      <c r="D818" s="54" t="s">
        <v>63</v>
      </c>
      <c r="E818" s="55" t="s">
        <v>1964</v>
      </c>
      <c r="F818" s="56">
        <v>46139</v>
      </c>
      <c r="G818" s="18">
        <v>290</v>
      </c>
      <c r="H818" s="54" t="s">
        <v>6</v>
      </c>
      <c r="I818" s="54" t="s">
        <v>2058</v>
      </c>
      <c r="J818" s="54">
        <v>45190515</v>
      </c>
      <c r="K818" s="54" t="s">
        <v>63</v>
      </c>
      <c r="L818" s="54">
        <v>1</v>
      </c>
      <c r="M818" s="67">
        <v>290000</v>
      </c>
      <c r="N818" s="55" t="s">
        <v>1965</v>
      </c>
      <c r="O818" s="55" t="s">
        <v>1966</v>
      </c>
      <c r="P818" s="54"/>
    </row>
    <row r="819" spans="1:16" s="58" customFormat="1" ht="47.25" x14ac:dyDescent="0.25">
      <c r="A819" s="54">
        <v>8</v>
      </c>
      <c r="B819" s="55" t="s">
        <v>476</v>
      </c>
      <c r="C819" s="54" t="s">
        <v>224</v>
      </c>
      <c r="D819" s="54" t="s">
        <v>62</v>
      </c>
      <c r="E819" s="55" t="s">
        <v>477</v>
      </c>
      <c r="F819" s="56">
        <v>46216</v>
      </c>
      <c r="G819" s="18">
        <v>301.3</v>
      </c>
      <c r="H819" s="54" t="s">
        <v>6</v>
      </c>
      <c r="I819" s="54"/>
      <c r="J819" s="54"/>
      <c r="K819" s="54" t="s">
        <v>278</v>
      </c>
      <c r="L819" s="54" t="s">
        <v>2511</v>
      </c>
      <c r="M819" s="54" t="s">
        <v>2605</v>
      </c>
      <c r="N819" s="55" t="s">
        <v>2510</v>
      </c>
      <c r="O819" s="102" t="s">
        <v>2606</v>
      </c>
      <c r="P819" s="54"/>
    </row>
    <row r="820" spans="1:16" s="58" customFormat="1" ht="31.5" x14ac:dyDescent="0.25">
      <c r="A820" s="54">
        <v>9</v>
      </c>
      <c r="B820" s="55" t="s">
        <v>1450</v>
      </c>
      <c r="C820" s="54" t="s">
        <v>224</v>
      </c>
      <c r="D820" s="54" t="s">
        <v>62</v>
      </c>
      <c r="E820" s="55" t="s">
        <v>1451</v>
      </c>
      <c r="F820" s="56">
        <v>46120</v>
      </c>
      <c r="G820" s="18">
        <v>652.5</v>
      </c>
      <c r="H820" s="54" t="s">
        <v>6</v>
      </c>
      <c r="I820" s="54" t="s">
        <v>1777</v>
      </c>
      <c r="J820" s="54">
        <v>44838860</v>
      </c>
      <c r="K820" s="54" t="s">
        <v>278</v>
      </c>
      <c r="L820" s="54" t="s">
        <v>1452</v>
      </c>
      <c r="M820" s="54" t="s">
        <v>1778</v>
      </c>
      <c r="N820" s="55" t="s">
        <v>1453</v>
      </c>
      <c r="O820" s="15" t="s">
        <v>1632</v>
      </c>
      <c r="P820" s="61"/>
    </row>
  </sheetData>
  <autoFilter ref="A9:P820"/>
  <mergeCells count="22">
    <mergeCell ref="A6:A8"/>
    <mergeCell ref="B6:B8"/>
    <mergeCell ref="C6:C8"/>
    <mergeCell ref="D6:D8"/>
    <mergeCell ref="E6:E7"/>
    <mergeCell ref="H1:I1"/>
    <mergeCell ref="H2:I2"/>
    <mergeCell ref="H3:I3"/>
    <mergeCell ref="A4:I4"/>
    <mergeCell ref="H5:I5"/>
    <mergeCell ref="P6:P8"/>
    <mergeCell ref="O6:O8"/>
    <mergeCell ref="F6:F8"/>
    <mergeCell ref="G6:G7"/>
    <mergeCell ref="H6:H8"/>
    <mergeCell ref="I6:I8"/>
    <mergeCell ref="K6:N6"/>
    <mergeCell ref="J6:J8"/>
    <mergeCell ref="K7:K8"/>
    <mergeCell ref="L7:L8"/>
    <mergeCell ref="M7:M8"/>
    <mergeCell ref="N7:N8"/>
  </mergeCells>
  <hyperlinks>
    <hyperlink ref="O615" r:id="rId1" display="https://prozorro.gov.ua/tender/UA-2026-01-02-005311-a"/>
    <hyperlink ref="O94" r:id="rId2"/>
    <hyperlink ref="O505" r:id="rId3"/>
    <hyperlink ref="O506" r:id="rId4"/>
    <hyperlink ref="O628" r:id="rId5"/>
    <hyperlink ref="O629" r:id="rId6"/>
    <hyperlink ref="O646" r:id="rId7"/>
    <hyperlink ref="O725" r:id="rId8"/>
    <hyperlink ref="O726" r:id="rId9"/>
    <hyperlink ref="O780" r:id="rId10"/>
    <hyperlink ref="O795" r:id="rId11"/>
    <hyperlink ref="O448" r:id="rId12"/>
    <hyperlink ref="O109" r:id="rId13"/>
    <hyperlink ref="O310" r:id="rId14"/>
    <hyperlink ref="O510" r:id="rId15"/>
    <hyperlink ref="O511" r:id="rId16"/>
    <hyperlink ref="O512" r:id="rId17"/>
    <hyperlink ref="O513" r:id="rId18"/>
    <hyperlink ref="O514" r:id="rId19"/>
    <hyperlink ref="O515" r:id="rId20"/>
    <hyperlink ref="O516" r:id="rId21"/>
    <hyperlink ref="O812" r:id="rId22"/>
    <hyperlink ref="O813" r:id="rId23"/>
    <hyperlink ref="O13" r:id="rId24"/>
    <hyperlink ref="O14" r:id="rId25"/>
    <hyperlink ref="O15" r:id="rId26"/>
    <hyperlink ref="O82" r:id="rId27"/>
    <hyperlink ref="O96" r:id="rId28"/>
    <hyperlink ref="O97" r:id="rId29"/>
    <hyperlink ref="O98" r:id="rId30"/>
    <hyperlink ref="O104" r:id="rId31"/>
    <hyperlink ref="O95" r:id="rId32"/>
    <hyperlink ref="O111" r:id="rId33"/>
    <hyperlink ref="O112" r:id="rId34"/>
    <hyperlink ref="O113" r:id="rId35"/>
    <hyperlink ref="O188" r:id="rId36"/>
    <hyperlink ref="O200" r:id="rId37"/>
    <hyperlink ref="O201" r:id="rId38"/>
    <hyperlink ref="O205" r:id="rId39"/>
    <hyperlink ref="O218" r:id="rId40"/>
    <hyperlink ref="O219" r:id="rId41"/>
    <hyperlink ref="O220" r:id="rId42"/>
    <hyperlink ref="O221" r:id="rId43"/>
    <hyperlink ref="O222" r:id="rId44"/>
    <hyperlink ref="O223" r:id="rId45"/>
    <hyperlink ref="O197" r:id="rId46"/>
    <hyperlink ref="O198" r:id="rId47"/>
    <hyperlink ref="O196" r:id="rId48"/>
    <hyperlink ref="O311" r:id="rId49"/>
    <hyperlink ref="O449" r:id="rId50"/>
    <hyperlink ref="O474" r:id="rId51"/>
    <hyperlink ref="O517" r:id="rId52"/>
    <hyperlink ref="O518" r:id="rId53"/>
    <hyperlink ref="O754" r:id="rId54"/>
    <hyperlink ref="O16" r:id="rId55"/>
    <hyperlink ref="O59" r:id="rId56"/>
    <hyperlink ref="O60" r:id="rId57"/>
    <hyperlink ref="O727" r:id="rId58"/>
    <hyperlink ref="O728" r:id="rId59"/>
    <hyperlink ref="O758" r:id="rId60"/>
    <hyperlink ref="O781" r:id="rId61"/>
    <hyperlink ref="O803" r:id="rId62"/>
    <hyperlink ref="O814" r:id="rId63"/>
    <hyperlink ref="O171" r:id="rId64"/>
    <hyperlink ref="O208" r:id="rId65"/>
    <hyperlink ref="O450" r:id="rId66"/>
    <hyperlink ref="O500" r:id="rId67"/>
    <hyperlink ref="O519" r:id="rId68"/>
    <hyperlink ref="O520" r:id="rId69"/>
    <hyperlink ref="O521" r:id="rId70"/>
    <hyperlink ref="O522" r:id="rId71"/>
    <hyperlink ref="O524" r:id="rId72"/>
    <hyperlink ref="O523" r:id="rId73"/>
    <hyperlink ref="O19" r:id="rId74"/>
    <hyperlink ref="O18" r:id="rId75"/>
    <hyperlink ref="O20" r:id="rId76"/>
    <hyperlink ref="O21" r:id="rId77"/>
    <hyperlink ref="O22" r:id="rId78"/>
    <hyperlink ref="O17" r:id="rId79"/>
    <hyperlink ref="O52" r:id="rId80"/>
    <hyperlink ref="O106" r:id="rId81"/>
    <hyperlink ref="O172" r:id="rId82"/>
    <hyperlink ref="O199" r:id="rId83"/>
    <hyperlink ref="O229" r:id="rId84"/>
    <hyperlink ref="O230" r:id="rId85"/>
    <hyperlink ref="O231" r:id="rId86"/>
    <hyperlink ref="O287" r:id="rId87"/>
    <hyperlink ref="O312" r:id="rId88"/>
    <hyperlink ref="O313" r:id="rId89"/>
    <hyperlink ref="O314" r:id="rId90"/>
    <hyperlink ref="O737" r:id="rId91"/>
    <hyperlink ref="O738" r:id="rId92"/>
    <hyperlink ref="O451" r:id="rId93"/>
    <hyperlink ref="O452" r:id="rId94"/>
    <hyperlink ref="O501" r:id="rId95"/>
    <hyperlink ref="O502" r:id="rId96"/>
    <hyperlink ref="O53" r:id="rId97"/>
    <hyperlink ref="O525" r:id="rId98"/>
    <hyperlink ref="O526" r:id="rId99"/>
    <hyperlink ref="O527" r:id="rId100"/>
    <hyperlink ref="O528" r:id="rId101"/>
    <hyperlink ref="O529" r:id="rId102"/>
    <hyperlink ref="O530" r:id="rId103"/>
    <hyperlink ref="O531" r:id="rId104"/>
    <hyperlink ref="O532" r:id="rId105"/>
    <hyperlink ref="O533" r:id="rId106"/>
    <hyperlink ref="O534" r:id="rId107"/>
    <hyperlink ref="O535" r:id="rId108"/>
    <hyperlink ref="O536" r:id="rId109"/>
    <hyperlink ref="O537" r:id="rId110"/>
    <hyperlink ref="O538" r:id="rId111"/>
    <hyperlink ref="O99" r:id="rId112"/>
    <hyperlink ref="O173" r:id="rId113"/>
    <hyperlink ref="O189" r:id="rId114"/>
    <hyperlink ref="O190" r:id="rId115"/>
    <hyperlink ref="O232" r:id="rId116"/>
    <hyperlink ref="O233" r:id="rId117"/>
    <hyperlink ref="O234" r:id="rId118"/>
    <hyperlink ref="O235" r:id="rId119"/>
    <hyperlink ref="O236" r:id="rId120"/>
    <hyperlink ref="O237" r:id="rId121"/>
    <hyperlink ref="O238" r:id="rId122"/>
    <hyperlink ref="O239" r:id="rId123"/>
    <hyperlink ref="O240" r:id="rId124"/>
    <hyperlink ref="O241" r:id="rId125"/>
    <hyperlink ref="O315" r:id="rId126"/>
    <hyperlink ref="O344" r:id="rId127"/>
    <hyperlink ref="O769" r:id="rId128"/>
    <hyperlink ref="O770" r:id="rId129"/>
    <hyperlink ref="O797" r:id="rId130"/>
    <hyperlink ref="O796" r:id="rId131"/>
    <hyperlink ref="O798" r:id="rId132"/>
    <hyperlink ref="O799" r:id="rId133"/>
    <hyperlink ref="O476" r:id="rId134"/>
    <hyperlink ref="O475" r:id="rId135"/>
    <hyperlink ref="O739" r:id="rId136"/>
    <hyperlink ref="O740" r:id="rId137"/>
    <hyperlink ref="O117" r:id="rId138"/>
    <hyperlink ref="O118" r:id="rId139"/>
    <hyperlink ref="O119" r:id="rId140"/>
    <hyperlink ref="O120" r:id="rId141"/>
    <hyperlink ref="O191" r:id="rId142"/>
    <hyperlink ref="O242" r:id="rId143"/>
    <hyperlink ref="O243" r:id="rId144"/>
    <hyperlink ref="O316" r:id="rId145"/>
    <hyperlink ref="O453" r:id="rId146"/>
    <hyperlink ref="O782" r:id="rId147"/>
    <hyperlink ref="O800" r:id="rId148"/>
    <hyperlink ref="O804" r:id="rId149"/>
    <hyperlink ref="O539" r:id="rId150"/>
    <hyperlink ref="O540" r:id="rId151"/>
    <hyperlink ref="O541" r:id="rId152"/>
    <hyperlink ref="O478" r:id="rId153"/>
    <hyperlink ref="O479" r:id="rId154"/>
    <hyperlink ref="O24" r:id="rId155"/>
    <hyperlink ref="O23" r:id="rId156"/>
    <hyperlink ref="O61" r:id="rId157"/>
    <hyperlink ref="O25" r:id="rId158"/>
    <hyperlink ref="O55" r:id="rId159"/>
    <hyperlink ref="O771" r:id="rId160"/>
    <hyperlink ref="O807" r:id="rId161"/>
    <hyperlink ref="O816" r:id="rId162"/>
    <hyperlink ref="O100" r:id="rId163"/>
    <hyperlink ref="O121" r:id="rId164"/>
    <hyperlink ref="O122" r:id="rId165"/>
    <hyperlink ref="O123" r:id="rId166"/>
    <hyperlink ref="O174" r:id="rId167"/>
    <hyperlink ref="O244" r:id="rId168"/>
    <hyperlink ref="O251" r:id="rId169"/>
    <hyperlink ref="O245" r:id="rId170"/>
    <hyperlink ref="O480" r:id="rId171"/>
    <hyperlink ref="O481" r:id="rId172"/>
    <hyperlink ref="O542" r:id="rId173"/>
    <hyperlink ref="O544" r:id="rId174"/>
    <hyperlink ref="O545" r:id="rId175"/>
    <hyperlink ref="O546" r:id="rId176"/>
    <hyperlink ref="O547" r:id="rId177"/>
    <hyperlink ref="O548" r:id="rId178"/>
    <hyperlink ref="O549" r:id="rId179"/>
    <hyperlink ref="O550" r:id="rId180"/>
    <hyperlink ref="O741" r:id="rId181"/>
    <hyperlink ref="O748" r:id="rId182"/>
    <hyperlink ref="O808" r:id="rId183"/>
    <hyperlink ref="O128" r:id="rId184"/>
    <hyperlink ref="O551" r:id="rId185"/>
    <hyperlink ref="O552" r:id="rId186"/>
    <hyperlink ref="O553" r:id="rId187"/>
    <hyperlink ref="O554" r:id="rId188"/>
    <hyperlink ref="O555" r:id="rId189"/>
    <hyperlink ref="O756" r:id="rId190"/>
    <hyperlink ref="O772" r:id="rId191"/>
    <hyperlink ref="O62" r:id="rId192"/>
    <hyperlink ref="O27" r:id="rId193"/>
    <hyperlink ref="O130" r:id="rId194"/>
    <hyperlink ref="O262" r:id="rId195"/>
    <hyperlink ref="O556" r:id="rId196"/>
    <hyperlink ref="O559" r:id="rId197"/>
    <hyperlink ref="O558" r:id="rId198"/>
    <hyperlink ref="O557" r:id="rId199"/>
    <hyperlink ref="O805" r:id="rId200"/>
    <hyperlink ref="O440" r:id="rId201"/>
    <hyperlink ref="O454" r:id="rId202"/>
    <hyperlink ref="O560" r:id="rId203"/>
    <hyperlink ref="O301" r:id="rId204"/>
    <hyperlink ref="O125" r:id="rId205"/>
    <hyperlink ref="O768" r:id="rId206"/>
    <hyperlink ref="O456" r:id="rId207"/>
    <hyperlink ref="O561" r:id="rId208"/>
    <hyperlink ref="O562" r:id="rId209"/>
    <hyperlink ref="O543" r:id="rId210"/>
    <hyperlink ref="O784" r:id="rId211"/>
    <hyperlink ref="O783" r:id="rId212"/>
    <hyperlink ref="O63" r:id="rId213"/>
    <hyperlink ref="O135" r:id="rId214"/>
    <hyperlink ref="O136" r:id="rId215"/>
    <hyperlink ref="O137" r:id="rId216"/>
    <hyperlink ref="O178" r:id="rId217"/>
    <hyperlink ref="O179" r:id="rId218"/>
    <hyperlink ref="O263" r:id="rId219"/>
    <hyperlink ref="O264" r:id="rId220"/>
    <hyperlink ref="O265" r:id="rId221"/>
    <hyperlink ref="O288" r:id="rId222"/>
    <hyperlink ref="O356" r:id="rId223"/>
    <hyperlink ref="O785" r:id="rId224"/>
    <hyperlink ref="O786" r:id="rId225"/>
    <hyperlink ref="O787" r:id="rId226"/>
    <hyperlink ref="O788" r:id="rId227"/>
    <hyperlink ref="O789" r:id="rId228"/>
    <hyperlink ref="O820" r:id="rId229"/>
    <hyperlink ref="O56" r:id="rId230"/>
    <hyperlink ref="O138" r:id="rId231"/>
    <hyperlink ref="O139" r:id="rId232"/>
    <hyperlink ref="O140" r:id="rId233"/>
    <hyperlink ref="O141" r:id="rId234"/>
    <hyperlink ref="O142" r:id="rId235"/>
    <hyperlink ref="O143" r:id="rId236"/>
    <hyperlink ref="O144" r:id="rId237"/>
    <hyperlink ref="O266" r:id="rId238"/>
    <hyperlink ref="O267" r:id="rId239"/>
    <hyperlink ref="O268" r:id="rId240"/>
    <hyperlink ref="O289" r:id="rId241"/>
    <hyperlink ref="O290" r:id="rId242"/>
    <hyperlink ref="O304" r:id="rId243"/>
    <hyperlink ref="O322" r:id="rId244"/>
    <hyperlink ref="O341" r:id="rId245"/>
    <hyperlink ref="O483" r:id="rId246"/>
    <hyperlink ref="O563" r:id="rId247"/>
    <hyperlink ref="O573" r:id="rId248"/>
    <hyperlink ref="O572" r:id="rId249"/>
    <hyperlink ref="O571" r:id="rId250"/>
    <hyperlink ref="O570" r:id="rId251"/>
    <hyperlink ref="O569" r:id="rId252"/>
    <hyperlink ref="O568" r:id="rId253"/>
    <hyperlink ref="O567" r:id="rId254"/>
    <hyperlink ref="O566" r:id="rId255"/>
    <hyperlink ref="O565" r:id="rId256"/>
    <hyperlink ref="O564" r:id="rId257"/>
    <hyperlink ref="O574" r:id="rId258"/>
    <hyperlink ref="O575" r:id="rId259"/>
    <hyperlink ref="O576" r:id="rId260"/>
    <hyperlink ref="O620" r:id="rId261"/>
    <hyperlink ref="O697" r:id="rId262"/>
    <hyperlink ref="O734" r:id="rId263"/>
    <hyperlink ref="O743" r:id="rId264"/>
    <hyperlink ref="O744" r:id="rId265"/>
    <hyperlink ref="O742" r:id="rId266"/>
    <hyperlink ref="O817" r:id="rId267"/>
    <hyperlink ref="O36" r:id="rId268"/>
    <hyperlink ref="O64" r:id="rId269"/>
    <hyperlink ref="O65" r:id="rId270"/>
    <hyperlink ref="O145" r:id="rId271"/>
    <hyperlink ref="O146" r:id="rId272"/>
    <hyperlink ref="O147" r:id="rId273"/>
    <hyperlink ref="O148" r:id="rId274"/>
    <hyperlink ref="O269" r:id="rId275"/>
    <hyperlink ref="O270" r:id="rId276"/>
    <hyperlink ref="O271" r:id="rId277"/>
    <hyperlink ref="O272" r:id="rId278"/>
    <hyperlink ref="O305" r:id="rId279"/>
    <hyperlink ref="O306" r:id="rId280"/>
    <hyperlink ref="O323" r:id="rId281"/>
    <hyperlink ref="O149" r:id="rId282"/>
    <hyperlink ref="O150" r:id="rId283"/>
    <hyperlink ref="O180" r:id="rId284"/>
    <hyperlink ref="O273" r:id="rId285"/>
    <hyperlink ref="O274" r:id="rId286"/>
    <hyperlink ref="O275" r:id="rId287"/>
    <hyperlink ref="O291" r:id="rId288"/>
    <hyperlink ref="O292" r:id="rId289"/>
    <hyperlink ref="O293" r:id="rId290"/>
    <hyperlink ref="O294" r:id="rId291"/>
    <hyperlink ref="O302" r:id="rId292"/>
    <hyperlink ref="O577" r:id="rId293"/>
    <hyperlink ref="O578" r:id="rId294"/>
    <hyperlink ref="O579" r:id="rId295"/>
    <hyperlink ref="O580" r:id="rId296"/>
    <hyperlink ref="O581" r:id="rId297"/>
    <hyperlink ref="O761" r:id="rId298" display="https://prozorro.gov.ua/uk/tender/UA-2026-03-27-002520-a"/>
    <hyperlink ref="O28" r:id="rId299"/>
    <hyperlink ref="O152" r:id="rId300"/>
    <hyperlink ref="O153" r:id="rId301"/>
    <hyperlink ref="O154" r:id="rId302"/>
    <hyperlink ref="O181" r:id="rId303"/>
    <hyperlink ref="O276" r:id="rId304"/>
    <hyperlink ref="O277" r:id="rId305"/>
    <hyperlink ref="O307" r:id="rId306"/>
    <hyperlink ref="O324" r:id="rId307"/>
    <hyperlink ref="O582" r:id="rId308"/>
    <hyperlink ref="O583" r:id="rId309"/>
    <hyperlink ref="O342" r:id="rId310"/>
    <hyperlink ref="O818" r:id="rId311"/>
    <hyperlink ref="O729" r:id="rId312"/>
    <hyperlink ref="O57" r:id="rId313"/>
    <hyperlink ref="O584" r:id="rId314"/>
    <hyperlink ref="O585" r:id="rId315"/>
    <hyperlink ref="O155" r:id="rId316"/>
    <hyperlink ref="O192" r:id="rId317"/>
    <hyperlink ref="O193" r:id="rId318"/>
    <hyperlink ref="O295" r:id="rId319"/>
    <hyperlink ref="O296" r:id="rId320"/>
    <hyperlink ref="O308" r:id="rId321"/>
    <hyperlink ref="O327" r:id="rId322"/>
    <hyperlink ref="O357" r:id="rId323"/>
    <hyperlink ref="O358" r:id="rId324"/>
    <hyperlink ref="O359" r:id="rId325"/>
    <hyperlink ref="O709" r:id="rId326"/>
    <hyperlink ref="O706" r:id="rId327"/>
    <hyperlink ref="O707" r:id="rId328"/>
    <hyperlink ref="O714" r:id="rId329"/>
    <hyperlink ref="O699" r:id="rId330"/>
    <hyperlink ref="O719" r:id="rId331"/>
    <hyperlink ref="O708" r:id="rId332"/>
    <hyperlink ref="O700" r:id="rId333"/>
    <hyperlink ref="O715" r:id="rId334"/>
    <hyperlink ref="O720" r:id="rId335"/>
    <hyperlink ref="O712" r:id="rId336"/>
    <hyperlink ref="O713" r:id="rId337"/>
    <hyperlink ref="O701" r:id="rId338"/>
    <hyperlink ref="O721" r:id="rId339"/>
    <hyperlink ref="O705" r:id="rId340"/>
    <hyperlink ref="O716" r:id="rId341"/>
    <hyperlink ref="O702" r:id="rId342"/>
    <hyperlink ref="O722" r:id="rId343"/>
    <hyperlink ref="O723" r:id="rId344"/>
    <hyperlink ref="O730" r:id="rId345"/>
    <hyperlink ref="O790" r:id="rId346"/>
    <hyperlink ref="O691" r:id="rId347"/>
    <hyperlink ref="O156" r:id="rId348"/>
    <hyperlink ref="O157" r:id="rId349"/>
    <hyperlink ref="O212" r:id="rId350"/>
    <hyperlink ref="O278" r:id="rId351"/>
    <hyperlink ref="O279" r:id="rId352"/>
    <hyperlink ref="O328" r:id="rId353"/>
    <hyperlink ref="O586" r:id="rId354"/>
    <hyperlink ref="O587:O594" r:id="rId355" display="https://prozorro.gov.ua/uk/tender/UA-2026-05-18-009175-a"/>
    <hyperlink ref="O595" r:id="rId356"/>
    <hyperlink ref="O84" r:id="rId357"/>
    <hyperlink ref="N488" r:id="rId358" display="https://zakupivli.pro/gov/tenders/ua-2026-05-06-012616-a"/>
    <hyperlink ref="O718" r:id="rId359"/>
    <hyperlink ref="O751" r:id="rId360"/>
    <hyperlink ref="O762" r:id="rId361" display="https://prozorro.gov.ua/uk/tender/UA-2026-03-27-002520-a"/>
    <hyperlink ref="O66" r:id="rId362"/>
    <hyperlink ref="O107" r:id="rId363"/>
    <hyperlink ref="O159" r:id="rId364"/>
    <hyperlink ref="O160" r:id="rId365"/>
    <hyperlink ref="O162" r:id="rId366"/>
    <hyperlink ref="O187" r:id="rId367"/>
    <hyperlink ref="O297" r:id="rId368"/>
    <hyperlink ref="O298" r:id="rId369"/>
    <hyperlink ref="O309" r:id="rId370"/>
    <hyperlink ref="O329" r:id="rId371"/>
    <hyperlink ref="O773" r:id="rId372"/>
    <hyperlink ref="O792" r:id="rId373" tooltip="https://prozorro.gov.ua/uk/search/tender?buyer=34766528&amp;sort=publication_date,desc"/>
    <hyperlink ref="O158" r:id="rId374"/>
    <hyperlink ref="O163" r:id="rId375"/>
    <hyperlink ref="O194" r:id="rId376"/>
    <hyperlink ref="O213" r:id="rId377"/>
    <hyperlink ref="O214" r:id="rId378"/>
    <hyperlink ref="O280" r:id="rId379"/>
    <hyperlink ref="O281" r:id="rId380"/>
    <hyperlink ref="O596" r:id="rId381"/>
    <hyperlink ref="O597" r:id="rId382"/>
    <hyperlink ref="O749" r:id="rId383"/>
    <hyperlink ref="O752" r:id="rId384"/>
    <hyperlink ref="O703" r:id="rId385"/>
    <hyperlink ref="O704" r:id="rId386"/>
    <hyperlink ref="O599" r:id="rId387"/>
    <hyperlink ref="O598" r:id="rId388"/>
    <hyperlink ref="O600" r:id="rId389"/>
    <hyperlink ref="O623" r:id="rId390"/>
    <hyperlink ref="O161" r:id="rId391"/>
    <hyperlink ref="O182" r:id="rId392"/>
    <hyperlink ref="O303" r:id="rId393"/>
    <hyperlink ref="O331" r:id="rId394"/>
    <hyperlink ref="O332" r:id="rId395"/>
    <hyperlink ref="O333" r:id="rId396"/>
    <hyperlink ref="O360" r:id="rId397"/>
    <hyperlink ref="O361" r:id="rId398"/>
    <hyperlink ref="O362" r:id="rId399"/>
    <hyperlink ref="O363" r:id="rId400"/>
    <hyperlink ref="O92" r:id="rId401"/>
    <hyperlink ref="O282" r:id="rId402"/>
    <hyperlink ref="O330" r:id="rId403"/>
    <hyperlink ref="O334" r:id="rId404"/>
    <hyperlink ref="O364" r:id="rId405"/>
    <hyperlink ref="O503" r:id="rId406"/>
    <hyperlink ref="O601" r:id="rId407"/>
    <hyperlink ref="O602" r:id="rId408"/>
    <hyperlink ref="O776" r:id="rId409"/>
    <hyperlink ref="O801" r:id="rId410"/>
    <hyperlink ref="O746" r:id="rId411"/>
    <hyperlink ref="O747" r:id="rId412"/>
    <hyperlink ref="O793" r:id="rId413"/>
    <hyperlink ref="O67" r:id="rId414"/>
    <hyperlink ref="O70" r:id="rId415"/>
    <hyperlink ref="O68" r:id="rId416"/>
    <hyperlink ref="O69" r:id="rId417"/>
    <hyperlink ref="O164" r:id="rId418"/>
    <hyperlink ref="O165" r:id="rId419"/>
    <hyperlink ref="O166" r:id="rId420"/>
    <hyperlink ref="O215" r:id="rId421"/>
    <hyperlink ref="O216" r:id="rId422"/>
    <hyperlink ref="O299" r:id="rId423"/>
    <hyperlink ref="O365" r:id="rId424"/>
    <hyperlink ref="O366" r:id="rId425"/>
    <hyperlink ref="O367" r:id="rId426"/>
    <hyperlink ref="O368" r:id="rId427"/>
    <hyperlink ref="O369" r:id="rId428"/>
    <hyperlink ref="O370" r:id="rId429"/>
    <hyperlink ref="C495" r:id="rId430" display="https://prozorro.gov.ua/tender/UA-2026-06-15-006716-a"/>
    <hyperlink ref="N495" r:id="rId431" display="https://prozorro.gov.ua/tender/UA-2026-06-15-006716-a"/>
    <hyperlink ref="O794" r:id="rId432"/>
    <hyperlink ref="O167" r:id="rId433"/>
    <hyperlink ref="O168" r:id="rId434"/>
    <hyperlink ref="O169" r:id="rId435"/>
    <hyperlink ref="O170" r:id="rId436"/>
    <hyperlink ref="O217" r:id="rId437"/>
    <hyperlink ref="O283" r:id="rId438"/>
    <hyperlink ref="O335" r:id="rId439"/>
    <hyperlink ref="O603" r:id="rId440"/>
    <hyperlink ref="O604" r:id="rId441"/>
    <hyperlink ref="O605" r:id="rId442"/>
    <hyperlink ref="O819" r:id="rId443"/>
    <hyperlink ref="O195" r:id="rId444"/>
    <hyperlink ref="O204" r:id="rId445"/>
    <hyperlink ref="O284" r:id="rId446"/>
    <hyperlink ref="O285" r:id="rId447"/>
    <hyperlink ref="O336" r:id="rId448"/>
    <hyperlink ref="O337" r:id="rId449"/>
    <hyperlink ref="O609" r:id="rId450"/>
    <hyperlink ref="O610" r:id="rId451"/>
    <hyperlink ref="O611" r:id="rId452"/>
    <hyperlink ref="O606" r:id="rId453"/>
    <hyperlink ref="O607" r:id="rId454"/>
    <hyperlink ref="O608" r:id="rId455"/>
    <hyperlink ref="O102" r:id="rId456"/>
    <hyperlink ref="O103" r:id="rId457"/>
    <hyperlink ref="O286" r:id="rId458"/>
    <hyperlink ref="O300" r:id="rId459"/>
    <hyperlink ref="O338" r:id="rId460"/>
    <hyperlink ref="O339" r:id="rId461"/>
    <hyperlink ref="O340" r:id="rId462"/>
    <hyperlink ref="O371" r:id="rId463"/>
    <hyperlink ref="O612" r:id="rId464"/>
    <hyperlink ref="O613" r:id="rId465"/>
  </hyperlinks>
  <pageMargins left="0.70866141732283472" right="0.70866141732283472" top="0.74803149606299213" bottom="0.74803149606299213" header="0.31496062992125984" footer="0.31496062992125984"/>
  <pageSetup paperSize="9" scale="70" orientation="landscape" r:id="rId466"/>
  <ignoredErrors>
    <ignoredError sqref="Q94:XFD94" evalErro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6"/>
  <sheetViews>
    <sheetView view="pageBreakPreview" zoomScale="55" zoomScaleNormal="46" zoomScaleSheetLayoutView="55" workbookViewId="0">
      <selection activeCell="C15" sqref="C15"/>
    </sheetView>
  </sheetViews>
  <sheetFormatPr defaultRowHeight="15" x14ac:dyDescent="0.25"/>
  <cols>
    <col min="1" max="1" width="5.28515625" customWidth="1"/>
    <col min="2" max="2" width="26.85546875" customWidth="1"/>
    <col min="3" max="3" width="20.7109375" customWidth="1"/>
    <col min="4" max="4" width="11" customWidth="1"/>
    <col min="5" max="5" width="40" customWidth="1"/>
    <col min="6" max="6" width="14" customWidth="1"/>
    <col min="7" max="7" width="15.85546875" customWidth="1"/>
    <col min="8" max="8" width="14" customWidth="1"/>
    <col min="9" max="9" width="26.42578125" customWidth="1"/>
    <col min="10" max="10" width="16.85546875" customWidth="1"/>
    <col min="11" max="11" width="13.28515625" customWidth="1"/>
    <col min="12" max="12" width="11.28515625" customWidth="1"/>
    <col min="13" max="13" width="15" customWidth="1"/>
    <col min="14" max="14" width="56.42578125" customWidth="1"/>
    <col min="15" max="15" width="51.140625" customWidth="1"/>
  </cols>
  <sheetData>
    <row r="1" spans="1:16" ht="42" customHeight="1" x14ac:dyDescent="0.25">
      <c r="A1" s="109" t="s">
        <v>71</v>
      </c>
      <c r="B1" s="109"/>
      <c r="C1" s="109"/>
      <c r="D1" s="109"/>
      <c r="E1" s="109"/>
      <c r="F1" s="109"/>
      <c r="G1" s="109"/>
      <c r="H1" s="109"/>
      <c r="I1" s="109"/>
    </row>
    <row r="2" spans="1:16" x14ac:dyDescent="0.25">
      <c r="H2" s="111" t="s">
        <v>2559</v>
      </c>
      <c r="I2" s="111"/>
    </row>
    <row r="3" spans="1:16" ht="15.75" x14ac:dyDescent="0.25">
      <c r="A3" s="106" t="s">
        <v>0</v>
      </c>
      <c r="B3" s="106" t="s">
        <v>59</v>
      </c>
      <c r="C3" s="106" t="s">
        <v>60</v>
      </c>
      <c r="D3" s="106" t="s">
        <v>81</v>
      </c>
      <c r="E3" s="106" t="s">
        <v>1</v>
      </c>
      <c r="F3" s="106" t="s">
        <v>61</v>
      </c>
      <c r="G3" s="107" t="s">
        <v>52</v>
      </c>
      <c r="H3" s="106" t="s">
        <v>3</v>
      </c>
      <c r="I3" s="106" t="s">
        <v>82</v>
      </c>
      <c r="J3" s="105" t="s">
        <v>84</v>
      </c>
      <c r="K3" s="105" t="s">
        <v>85</v>
      </c>
      <c r="L3" s="105"/>
      <c r="M3" s="105"/>
      <c r="N3" s="105"/>
      <c r="O3" s="104" t="s">
        <v>86</v>
      </c>
      <c r="P3" s="105" t="s">
        <v>104</v>
      </c>
    </row>
    <row r="4" spans="1:16" ht="14.45" customHeight="1" x14ac:dyDescent="0.25">
      <c r="A4" s="106"/>
      <c r="B4" s="106"/>
      <c r="C4" s="106"/>
      <c r="D4" s="106"/>
      <c r="E4" s="106"/>
      <c r="F4" s="106"/>
      <c r="G4" s="107"/>
      <c r="H4" s="106"/>
      <c r="I4" s="106"/>
      <c r="J4" s="105"/>
      <c r="K4" s="105" t="s">
        <v>87</v>
      </c>
      <c r="L4" s="105" t="s">
        <v>88</v>
      </c>
      <c r="M4" s="105" t="s">
        <v>89</v>
      </c>
      <c r="N4" s="105" t="s">
        <v>90</v>
      </c>
      <c r="O4" s="104"/>
      <c r="P4" s="105"/>
    </row>
    <row r="5" spans="1:16" ht="50.45" customHeight="1" x14ac:dyDescent="0.25">
      <c r="A5" s="106"/>
      <c r="B5" s="106"/>
      <c r="C5" s="106"/>
      <c r="D5" s="106"/>
      <c r="E5" s="35" t="s">
        <v>2</v>
      </c>
      <c r="F5" s="106"/>
      <c r="G5" s="36" t="s">
        <v>5</v>
      </c>
      <c r="H5" s="106"/>
      <c r="I5" s="106"/>
      <c r="J5" s="105"/>
      <c r="K5" s="105"/>
      <c r="L5" s="105"/>
      <c r="M5" s="105"/>
      <c r="N5" s="105"/>
      <c r="O5" s="104"/>
      <c r="P5" s="105"/>
    </row>
    <row r="6" spans="1:16" ht="15.75" x14ac:dyDescent="0.25">
      <c r="A6" s="69">
        <v>1</v>
      </c>
      <c r="B6" s="69">
        <v>2</v>
      </c>
      <c r="C6" s="69">
        <v>3</v>
      </c>
      <c r="D6" s="69">
        <v>4</v>
      </c>
      <c r="E6" s="69">
        <v>5</v>
      </c>
      <c r="F6" s="69">
        <v>6</v>
      </c>
      <c r="G6" s="37">
        <v>7</v>
      </c>
      <c r="H6" s="69">
        <v>8</v>
      </c>
      <c r="I6" s="69">
        <v>9</v>
      </c>
      <c r="J6" s="69">
        <v>10</v>
      </c>
      <c r="K6" s="69">
        <v>11</v>
      </c>
      <c r="L6" s="69">
        <v>12</v>
      </c>
      <c r="M6" s="69">
        <v>13</v>
      </c>
      <c r="N6" s="69">
        <v>14</v>
      </c>
      <c r="O6" s="69">
        <v>15</v>
      </c>
      <c r="P6" s="8">
        <v>16</v>
      </c>
    </row>
    <row r="7" spans="1:16" ht="15.75" x14ac:dyDescent="0.25">
      <c r="A7" s="70"/>
      <c r="B7" s="70" t="s">
        <v>2625</v>
      </c>
      <c r="C7" s="70"/>
      <c r="D7" s="70"/>
      <c r="E7" s="70"/>
      <c r="F7" s="70"/>
      <c r="G7" s="71">
        <f>SUM(G8:G76)</f>
        <v>128021.246</v>
      </c>
      <c r="H7" s="70"/>
      <c r="I7" s="70"/>
      <c r="J7" s="70"/>
      <c r="K7" s="70"/>
      <c r="L7" s="70"/>
      <c r="M7" s="70"/>
      <c r="N7" s="70"/>
      <c r="O7" s="70"/>
      <c r="P7" s="2"/>
    </row>
    <row r="8" spans="1:16" s="74" customFormat="1" ht="31.5" x14ac:dyDescent="0.25">
      <c r="A8" s="54">
        <v>1</v>
      </c>
      <c r="B8" s="55" t="s">
        <v>734</v>
      </c>
      <c r="C8" s="54" t="s">
        <v>224</v>
      </c>
      <c r="D8" s="54" t="s">
        <v>62</v>
      </c>
      <c r="E8" s="55" t="s">
        <v>744</v>
      </c>
      <c r="F8" s="56">
        <v>46055</v>
      </c>
      <c r="G8" s="18">
        <v>360</v>
      </c>
      <c r="H8" s="54" t="s">
        <v>6</v>
      </c>
      <c r="I8" s="54" t="s">
        <v>743</v>
      </c>
      <c r="J8" s="54">
        <v>43699122</v>
      </c>
      <c r="K8" s="54" t="s">
        <v>63</v>
      </c>
      <c r="L8" s="54">
        <v>6000</v>
      </c>
      <c r="M8" s="67">
        <v>60</v>
      </c>
      <c r="N8" s="55" t="s">
        <v>735</v>
      </c>
      <c r="O8" s="15" t="s">
        <v>736</v>
      </c>
      <c r="P8" s="54" t="s">
        <v>175</v>
      </c>
    </row>
    <row r="9" spans="1:16" ht="63" x14ac:dyDescent="0.25">
      <c r="A9" s="54">
        <v>2</v>
      </c>
      <c r="B9" s="55" t="s">
        <v>734</v>
      </c>
      <c r="C9" s="54" t="s">
        <v>83</v>
      </c>
      <c r="D9" s="54" t="s">
        <v>63</v>
      </c>
      <c r="E9" s="55" t="s">
        <v>941</v>
      </c>
      <c r="F9" s="56">
        <v>46063</v>
      </c>
      <c r="G9" s="18">
        <v>470.67200000000003</v>
      </c>
      <c r="H9" s="54" t="s">
        <v>6</v>
      </c>
      <c r="I9" s="54" t="s">
        <v>942</v>
      </c>
      <c r="J9" s="54">
        <v>43607466</v>
      </c>
      <c r="K9" s="54" t="s">
        <v>63</v>
      </c>
      <c r="L9" s="54">
        <v>44</v>
      </c>
      <c r="M9" s="54"/>
      <c r="N9" s="55" t="s">
        <v>943</v>
      </c>
      <c r="O9" s="15" t="s">
        <v>944</v>
      </c>
      <c r="P9" s="54" t="s">
        <v>175</v>
      </c>
    </row>
    <row r="10" spans="1:16" ht="31.5" x14ac:dyDescent="0.25">
      <c r="A10" s="54">
        <v>3</v>
      </c>
      <c r="B10" s="55" t="s">
        <v>734</v>
      </c>
      <c r="C10" s="54" t="s">
        <v>224</v>
      </c>
      <c r="D10" s="54" t="s">
        <v>62</v>
      </c>
      <c r="E10" s="55" t="s">
        <v>744</v>
      </c>
      <c r="F10" s="56">
        <v>46133</v>
      </c>
      <c r="G10" s="18">
        <v>295</v>
      </c>
      <c r="H10" s="54" t="s">
        <v>6</v>
      </c>
      <c r="I10" s="54" t="s">
        <v>1979</v>
      </c>
      <c r="J10" s="54">
        <v>44793228</v>
      </c>
      <c r="K10" s="54" t="s">
        <v>278</v>
      </c>
      <c r="L10" s="54">
        <v>3450</v>
      </c>
      <c r="M10" s="67">
        <v>85.5</v>
      </c>
      <c r="N10" s="55" t="s">
        <v>735</v>
      </c>
      <c r="O10" s="55" t="s">
        <v>1980</v>
      </c>
      <c r="P10" s="54" t="s">
        <v>175</v>
      </c>
    </row>
    <row r="11" spans="1:16" ht="47.25" x14ac:dyDescent="0.25">
      <c r="A11" s="54">
        <v>4</v>
      </c>
      <c r="B11" s="55" t="s">
        <v>1000</v>
      </c>
      <c r="C11" s="54" t="s">
        <v>172</v>
      </c>
      <c r="D11" s="54" t="s">
        <v>62</v>
      </c>
      <c r="E11" s="92" t="s">
        <v>997</v>
      </c>
      <c r="F11" s="56">
        <v>46066</v>
      </c>
      <c r="G11" s="18">
        <v>800</v>
      </c>
      <c r="H11" s="54" t="s">
        <v>6</v>
      </c>
      <c r="I11" s="54" t="s">
        <v>1353</v>
      </c>
      <c r="J11" s="54">
        <v>45349240</v>
      </c>
      <c r="K11" s="54" t="s">
        <v>429</v>
      </c>
      <c r="L11" s="54">
        <v>2</v>
      </c>
      <c r="M11" s="67">
        <v>383700</v>
      </c>
      <c r="N11" s="55" t="s">
        <v>998</v>
      </c>
      <c r="O11" s="15" t="s">
        <v>999</v>
      </c>
      <c r="P11" s="54" t="s">
        <v>175</v>
      </c>
    </row>
    <row r="12" spans="1:16" ht="78.75" x14ac:dyDescent="0.25">
      <c r="A12" s="54">
        <v>5</v>
      </c>
      <c r="B12" s="55" t="s">
        <v>273</v>
      </c>
      <c r="C12" s="54" t="s">
        <v>83</v>
      </c>
      <c r="D12" s="54" t="s">
        <v>62</v>
      </c>
      <c r="E12" s="55" t="s">
        <v>1485</v>
      </c>
      <c r="F12" s="56">
        <v>46101</v>
      </c>
      <c r="G12" s="18">
        <v>9594</v>
      </c>
      <c r="H12" s="54" t="s">
        <v>6</v>
      </c>
      <c r="I12" s="54" t="s">
        <v>1486</v>
      </c>
      <c r="J12" s="54">
        <v>37383046</v>
      </c>
      <c r="K12" s="54" t="s">
        <v>429</v>
      </c>
      <c r="L12" s="54">
        <v>1</v>
      </c>
      <c r="M12" s="67">
        <v>9594000</v>
      </c>
      <c r="N12" s="55" t="s">
        <v>1487</v>
      </c>
      <c r="O12" s="15" t="s">
        <v>1488</v>
      </c>
      <c r="P12" s="54" t="s">
        <v>175</v>
      </c>
    </row>
    <row r="13" spans="1:16" ht="47.25" x14ac:dyDescent="0.25">
      <c r="A13" s="54">
        <v>6</v>
      </c>
      <c r="B13" s="55" t="s">
        <v>665</v>
      </c>
      <c r="C13" s="54" t="s">
        <v>172</v>
      </c>
      <c r="D13" s="54" t="s">
        <v>62</v>
      </c>
      <c r="E13" s="55" t="s">
        <v>1600</v>
      </c>
      <c r="F13" s="56">
        <v>46105</v>
      </c>
      <c r="G13" s="18">
        <v>1106.7760000000001</v>
      </c>
      <c r="H13" s="54" t="s">
        <v>6</v>
      </c>
      <c r="I13" s="54" t="s">
        <v>1608</v>
      </c>
      <c r="J13" s="54">
        <v>5393145</v>
      </c>
      <c r="K13" s="54" t="s">
        <v>168</v>
      </c>
      <c r="L13" s="54">
        <v>23.69</v>
      </c>
      <c r="M13" s="54"/>
      <c r="N13" s="55"/>
      <c r="O13" s="15" t="s">
        <v>1601</v>
      </c>
      <c r="P13" s="54" t="s">
        <v>175</v>
      </c>
    </row>
    <row r="14" spans="1:16" ht="47.25" x14ac:dyDescent="0.25">
      <c r="A14" s="54">
        <v>7</v>
      </c>
      <c r="B14" s="55" t="s">
        <v>665</v>
      </c>
      <c r="C14" s="54" t="s">
        <v>172</v>
      </c>
      <c r="D14" s="54" t="s">
        <v>62</v>
      </c>
      <c r="E14" s="55" t="s">
        <v>1665</v>
      </c>
      <c r="F14" s="56">
        <v>46119</v>
      </c>
      <c r="G14" s="18">
        <v>283.5</v>
      </c>
      <c r="H14" s="54" t="s">
        <v>6</v>
      </c>
      <c r="I14" s="54" t="s">
        <v>1674</v>
      </c>
      <c r="J14" s="54">
        <v>38437390</v>
      </c>
      <c r="K14" s="54" t="s">
        <v>1193</v>
      </c>
      <c r="L14" s="54">
        <v>63000</v>
      </c>
      <c r="M14" s="54"/>
      <c r="N14" s="54"/>
      <c r="O14" s="15" t="s">
        <v>1666</v>
      </c>
      <c r="P14" s="54" t="s">
        <v>175</v>
      </c>
    </row>
    <row r="15" spans="1:16" ht="47.25" x14ac:dyDescent="0.25">
      <c r="A15" s="54">
        <v>8</v>
      </c>
      <c r="B15" s="55" t="s">
        <v>665</v>
      </c>
      <c r="C15" s="54" t="s">
        <v>172</v>
      </c>
      <c r="D15" s="54" t="s">
        <v>62</v>
      </c>
      <c r="E15" s="55" t="s">
        <v>1600</v>
      </c>
      <c r="F15" s="56">
        <v>46127</v>
      </c>
      <c r="G15" s="18">
        <v>959.24400000000003</v>
      </c>
      <c r="H15" s="54" t="s">
        <v>6</v>
      </c>
      <c r="I15" s="54" t="s">
        <v>1608</v>
      </c>
      <c r="J15" s="54">
        <v>5393145</v>
      </c>
      <c r="K15" s="54" t="s">
        <v>168</v>
      </c>
      <c r="L15" s="54">
        <v>19.87</v>
      </c>
      <c r="M15" s="54"/>
      <c r="N15" s="54"/>
      <c r="O15" s="55" t="s">
        <v>1848</v>
      </c>
      <c r="P15" s="54" t="s">
        <v>175</v>
      </c>
    </row>
    <row r="16" spans="1:16" ht="47.25" x14ac:dyDescent="0.25">
      <c r="A16" s="54">
        <v>9</v>
      </c>
      <c r="B16" s="55" t="s">
        <v>665</v>
      </c>
      <c r="C16" s="54" t="s">
        <v>172</v>
      </c>
      <c r="D16" s="54" t="s">
        <v>62</v>
      </c>
      <c r="E16" s="55" t="s">
        <v>1849</v>
      </c>
      <c r="F16" s="56">
        <v>46127</v>
      </c>
      <c r="G16" s="18">
        <v>311.53899999999999</v>
      </c>
      <c r="H16" s="54" t="s">
        <v>6</v>
      </c>
      <c r="I16" s="54" t="s">
        <v>1857</v>
      </c>
      <c r="J16" s="54">
        <v>45375820</v>
      </c>
      <c r="K16" s="54" t="s">
        <v>1850</v>
      </c>
      <c r="L16" s="54">
        <v>21280</v>
      </c>
      <c r="M16" s="54"/>
      <c r="N16" s="54"/>
      <c r="O16" s="55" t="s">
        <v>1851</v>
      </c>
      <c r="P16" s="54" t="s">
        <v>175</v>
      </c>
    </row>
    <row r="17" spans="1:16" ht="47.25" x14ac:dyDescent="0.25">
      <c r="A17" s="54">
        <v>10</v>
      </c>
      <c r="B17" s="55" t="s">
        <v>665</v>
      </c>
      <c r="C17" s="54" t="s">
        <v>172</v>
      </c>
      <c r="D17" s="54" t="s">
        <v>62</v>
      </c>
      <c r="E17" s="55" t="s">
        <v>1852</v>
      </c>
      <c r="F17" s="56">
        <v>46132</v>
      </c>
      <c r="G17" s="18">
        <v>1590.8630000000001</v>
      </c>
      <c r="H17" s="54" t="s">
        <v>6</v>
      </c>
      <c r="I17" s="54" t="s">
        <v>1858</v>
      </c>
      <c r="J17" s="54">
        <v>14338180</v>
      </c>
      <c r="K17" s="54" t="s">
        <v>168</v>
      </c>
      <c r="L17" s="54">
        <v>39.94</v>
      </c>
      <c r="M17" s="54"/>
      <c r="N17" s="54"/>
      <c r="O17" s="55" t="s">
        <v>1853</v>
      </c>
      <c r="P17" s="54" t="s">
        <v>175</v>
      </c>
    </row>
    <row r="18" spans="1:16" ht="31.5" x14ac:dyDescent="0.25">
      <c r="A18" s="54">
        <v>11</v>
      </c>
      <c r="B18" s="55" t="s">
        <v>167</v>
      </c>
      <c r="C18" s="54" t="s">
        <v>172</v>
      </c>
      <c r="D18" s="54" t="s">
        <v>62</v>
      </c>
      <c r="E18" s="55" t="s">
        <v>1916</v>
      </c>
      <c r="F18" s="56">
        <v>46134</v>
      </c>
      <c r="G18" s="18">
        <v>310</v>
      </c>
      <c r="H18" s="54" t="s">
        <v>6</v>
      </c>
      <c r="I18" s="54" t="s">
        <v>2022</v>
      </c>
      <c r="J18" s="54">
        <v>2986306537</v>
      </c>
      <c r="K18" s="54"/>
      <c r="L18" s="54"/>
      <c r="M18" s="54"/>
      <c r="N18" s="54"/>
      <c r="O18" s="55" t="s">
        <v>1917</v>
      </c>
      <c r="P18" s="73" t="s">
        <v>175</v>
      </c>
    </row>
    <row r="19" spans="1:16" ht="47.25" x14ac:dyDescent="0.25">
      <c r="A19" s="54">
        <v>12</v>
      </c>
      <c r="B19" s="55" t="s">
        <v>167</v>
      </c>
      <c r="C19" s="54" t="s">
        <v>172</v>
      </c>
      <c r="D19" s="54" t="s">
        <v>62</v>
      </c>
      <c r="E19" s="55" t="s">
        <v>2567</v>
      </c>
      <c r="F19" s="56">
        <v>46213</v>
      </c>
      <c r="G19" s="18">
        <v>300</v>
      </c>
      <c r="H19" s="54" t="s">
        <v>6</v>
      </c>
      <c r="I19" s="54" t="s">
        <v>2575</v>
      </c>
      <c r="J19" s="54">
        <v>41841818</v>
      </c>
      <c r="K19" s="54"/>
      <c r="L19" s="54"/>
      <c r="M19" s="54"/>
      <c r="N19" s="54"/>
      <c r="O19" s="55" t="s">
        <v>2568</v>
      </c>
      <c r="P19" s="73" t="s">
        <v>175</v>
      </c>
    </row>
    <row r="20" spans="1:16" ht="31.5" x14ac:dyDescent="0.25">
      <c r="A20" s="54">
        <v>13</v>
      </c>
      <c r="B20" s="55" t="s">
        <v>171</v>
      </c>
      <c r="C20" s="54" t="s">
        <v>172</v>
      </c>
      <c r="D20" s="54" t="s">
        <v>62</v>
      </c>
      <c r="E20" s="55" t="s">
        <v>173</v>
      </c>
      <c r="F20" s="56">
        <v>46031</v>
      </c>
      <c r="G20" s="18">
        <v>9994.4</v>
      </c>
      <c r="H20" s="54" t="s">
        <v>6</v>
      </c>
      <c r="I20" s="54" t="s">
        <v>374</v>
      </c>
      <c r="J20" s="54" t="s">
        <v>375</v>
      </c>
      <c r="K20" s="54" t="s">
        <v>228</v>
      </c>
      <c r="L20" s="54">
        <v>1527</v>
      </c>
      <c r="M20" s="67"/>
      <c r="N20" s="72"/>
      <c r="O20" s="15" t="s">
        <v>174</v>
      </c>
      <c r="P20" s="73" t="s">
        <v>175</v>
      </c>
    </row>
    <row r="21" spans="1:16" ht="63" x14ac:dyDescent="0.25">
      <c r="A21" s="54">
        <v>14</v>
      </c>
      <c r="B21" s="55" t="s">
        <v>171</v>
      </c>
      <c r="C21" s="54" t="s">
        <v>172</v>
      </c>
      <c r="D21" s="54" t="s">
        <v>62</v>
      </c>
      <c r="E21" s="55" t="s">
        <v>870</v>
      </c>
      <c r="F21" s="56">
        <v>46056</v>
      </c>
      <c r="G21" s="18">
        <v>7000</v>
      </c>
      <c r="H21" s="54" t="s">
        <v>6</v>
      </c>
      <c r="I21" s="54" t="s">
        <v>987</v>
      </c>
      <c r="J21" s="54">
        <v>45559404</v>
      </c>
      <c r="K21" s="54" t="s">
        <v>871</v>
      </c>
      <c r="L21" s="54">
        <v>2000</v>
      </c>
      <c r="M21" s="54"/>
      <c r="N21" s="54"/>
      <c r="O21" s="15" t="s">
        <v>872</v>
      </c>
      <c r="P21" s="73" t="s">
        <v>175</v>
      </c>
    </row>
    <row r="22" spans="1:16" ht="110.25" x14ac:dyDescent="0.25">
      <c r="A22" s="54">
        <v>15</v>
      </c>
      <c r="B22" s="55" t="s">
        <v>2277</v>
      </c>
      <c r="C22" s="54" t="s">
        <v>172</v>
      </c>
      <c r="D22" s="54" t="s">
        <v>62</v>
      </c>
      <c r="E22" s="55" t="s">
        <v>2275</v>
      </c>
      <c r="F22" s="56">
        <v>46177</v>
      </c>
      <c r="G22" s="18">
        <v>358.4</v>
      </c>
      <c r="H22" s="54" t="s">
        <v>6</v>
      </c>
      <c r="I22" s="54" t="s">
        <v>2278</v>
      </c>
      <c r="J22" s="54">
        <v>44769530</v>
      </c>
      <c r="K22" s="54" t="s">
        <v>1115</v>
      </c>
      <c r="L22" s="54">
        <v>12</v>
      </c>
      <c r="M22" s="67"/>
      <c r="N22" s="72" t="s">
        <v>2279</v>
      </c>
      <c r="O22" s="84" t="s">
        <v>2276</v>
      </c>
      <c r="P22" s="73" t="s">
        <v>175</v>
      </c>
    </row>
    <row r="23" spans="1:16" ht="63" x14ac:dyDescent="0.25">
      <c r="A23" s="54">
        <v>16</v>
      </c>
      <c r="B23" s="55" t="s">
        <v>1544</v>
      </c>
      <c r="C23" s="54" t="s">
        <v>172</v>
      </c>
      <c r="D23" s="54" t="s">
        <v>62</v>
      </c>
      <c r="E23" s="55" t="s">
        <v>1546</v>
      </c>
      <c r="F23" s="56">
        <v>46062</v>
      </c>
      <c r="G23" s="18">
        <v>450</v>
      </c>
      <c r="H23" s="54" t="s">
        <v>6</v>
      </c>
      <c r="I23" s="54" t="s">
        <v>1547</v>
      </c>
      <c r="J23" s="54">
        <v>3382112743</v>
      </c>
      <c r="K23" s="54" t="s">
        <v>429</v>
      </c>
      <c r="L23" s="54">
        <v>1</v>
      </c>
      <c r="M23" s="67">
        <v>450000</v>
      </c>
      <c r="N23" s="72" t="s">
        <v>1545</v>
      </c>
      <c r="O23" s="83" t="s">
        <v>1548</v>
      </c>
      <c r="P23" s="73" t="s">
        <v>175</v>
      </c>
    </row>
    <row r="24" spans="1:16" ht="31.5" x14ac:dyDescent="0.25">
      <c r="A24" s="54">
        <v>17</v>
      </c>
      <c r="B24" s="55" t="s">
        <v>1035</v>
      </c>
      <c r="C24" s="54" t="s">
        <v>224</v>
      </c>
      <c r="D24" s="54" t="s">
        <v>62</v>
      </c>
      <c r="E24" s="55" t="s">
        <v>764</v>
      </c>
      <c r="F24" s="56">
        <v>46064</v>
      </c>
      <c r="G24" s="18">
        <v>600</v>
      </c>
      <c r="H24" s="54" t="s">
        <v>6</v>
      </c>
      <c r="I24" s="54" t="s">
        <v>767</v>
      </c>
      <c r="J24" s="54">
        <v>43699122</v>
      </c>
      <c r="K24" s="54" t="s">
        <v>278</v>
      </c>
      <c r="L24" s="54">
        <v>10000</v>
      </c>
      <c r="M24" s="67">
        <v>60</v>
      </c>
      <c r="N24" s="72" t="s">
        <v>846</v>
      </c>
      <c r="O24" s="83" t="s">
        <v>1036</v>
      </c>
      <c r="P24" s="73" t="s">
        <v>175</v>
      </c>
    </row>
    <row r="25" spans="1:16" ht="31.5" x14ac:dyDescent="0.25">
      <c r="A25" s="54">
        <v>18</v>
      </c>
      <c r="B25" s="55" t="s">
        <v>1035</v>
      </c>
      <c r="C25" s="54" t="s">
        <v>224</v>
      </c>
      <c r="D25" s="54" t="s">
        <v>62</v>
      </c>
      <c r="E25" s="55" t="s">
        <v>764</v>
      </c>
      <c r="F25" s="56">
        <v>46133</v>
      </c>
      <c r="G25" s="18">
        <v>481.9</v>
      </c>
      <c r="H25" s="54" t="s">
        <v>6</v>
      </c>
      <c r="I25" s="94" t="s">
        <v>767</v>
      </c>
      <c r="J25" s="94">
        <v>43699122</v>
      </c>
      <c r="K25" s="54" t="s">
        <v>278</v>
      </c>
      <c r="L25" s="54">
        <v>5320</v>
      </c>
      <c r="M25" s="67">
        <v>90.6</v>
      </c>
      <c r="N25" s="72" t="s">
        <v>846</v>
      </c>
      <c r="O25" s="72" t="s">
        <v>1866</v>
      </c>
      <c r="P25" s="73" t="s">
        <v>175</v>
      </c>
    </row>
    <row r="26" spans="1:16" ht="31.5" x14ac:dyDescent="0.25">
      <c r="A26" s="54">
        <v>19</v>
      </c>
      <c r="B26" s="55" t="s">
        <v>1035</v>
      </c>
      <c r="C26" s="54" t="s">
        <v>224</v>
      </c>
      <c r="D26" s="54" t="s">
        <v>62</v>
      </c>
      <c r="E26" s="55" t="s">
        <v>764</v>
      </c>
      <c r="F26" s="56">
        <v>46212</v>
      </c>
      <c r="G26" s="18">
        <v>204.8</v>
      </c>
      <c r="H26" s="54" t="s">
        <v>6</v>
      </c>
      <c r="I26" s="54"/>
      <c r="J26" s="54"/>
      <c r="K26" s="54" t="s">
        <v>278</v>
      </c>
      <c r="L26" s="54">
        <v>3000</v>
      </c>
      <c r="M26" s="67">
        <v>68.25</v>
      </c>
      <c r="N26" s="72" t="s">
        <v>1307</v>
      </c>
      <c r="O26" s="72" t="s">
        <v>2579</v>
      </c>
      <c r="P26" s="73" t="s">
        <v>175</v>
      </c>
    </row>
    <row r="27" spans="1:16" ht="47.25" x14ac:dyDescent="0.25">
      <c r="A27" s="54">
        <v>20</v>
      </c>
      <c r="B27" s="55" t="s">
        <v>1412</v>
      </c>
      <c r="C27" s="54" t="s">
        <v>83</v>
      </c>
      <c r="D27" s="54" t="s">
        <v>62</v>
      </c>
      <c r="E27" s="55" t="s">
        <v>1413</v>
      </c>
      <c r="F27" s="56">
        <v>46094</v>
      </c>
      <c r="G27" s="18">
        <v>285</v>
      </c>
      <c r="H27" s="54" t="s">
        <v>6</v>
      </c>
      <c r="I27" s="54" t="s">
        <v>1463</v>
      </c>
      <c r="J27" s="54">
        <v>45504596</v>
      </c>
      <c r="K27" s="54" t="s">
        <v>429</v>
      </c>
      <c r="L27" s="54">
        <v>10</v>
      </c>
      <c r="M27" s="67">
        <v>28500</v>
      </c>
      <c r="N27" s="72" t="s">
        <v>1414</v>
      </c>
      <c r="O27" s="83" t="s">
        <v>1415</v>
      </c>
      <c r="P27" s="73" t="s">
        <v>175</v>
      </c>
    </row>
    <row r="28" spans="1:16" ht="63" x14ac:dyDescent="0.25">
      <c r="A28" s="54">
        <v>21</v>
      </c>
      <c r="B28" s="55" t="s">
        <v>1135</v>
      </c>
      <c r="C28" s="54" t="s">
        <v>838</v>
      </c>
      <c r="D28" s="54" t="s">
        <v>62</v>
      </c>
      <c r="E28" s="55" t="s">
        <v>1137</v>
      </c>
      <c r="F28" s="56">
        <v>46073</v>
      </c>
      <c r="G28" s="18">
        <v>2575</v>
      </c>
      <c r="H28" s="54" t="s">
        <v>6</v>
      </c>
      <c r="I28" s="54" t="s">
        <v>1138</v>
      </c>
      <c r="J28" s="54">
        <v>3288801386</v>
      </c>
      <c r="K28" s="54" t="s">
        <v>222</v>
      </c>
      <c r="L28" s="54" t="s">
        <v>1139</v>
      </c>
      <c r="M28" s="67">
        <v>5.15</v>
      </c>
      <c r="N28" s="72" t="s">
        <v>1140</v>
      </c>
      <c r="O28" s="83" t="s">
        <v>1141</v>
      </c>
      <c r="P28" s="73" t="s">
        <v>175</v>
      </c>
    </row>
    <row r="29" spans="1:16" ht="47.25" x14ac:dyDescent="0.25">
      <c r="A29" s="54">
        <v>22</v>
      </c>
      <c r="B29" s="55" t="s">
        <v>1135</v>
      </c>
      <c r="C29" s="54" t="s">
        <v>224</v>
      </c>
      <c r="D29" s="54" t="s">
        <v>62</v>
      </c>
      <c r="E29" s="55" t="s">
        <v>596</v>
      </c>
      <c r="F29" s="56">
        <v>46166</v>
      </c>
      <c r="G29" s="18">
        <v>6999.933</v>
      </c>
      <c r="H29" s="54" t="s">
        <v>2197</v>
      </c>
      <c r="I29" s="54" t="s">
        <v>1471</v>
      </c>
      <c r="J29" s="54">
        <v>43699123</v>
      </c>
      <c r="K29" s="54" t="s">
        <v>278</v>
      </c>
      <c r="L29" s="54" t="s">
        <v>2198</v>
      </c>
      <c r="M29" s="67">
        <v>91.8</v>
      </c>
      <c r="N29" s="72" t="s">
        <v>2199</v>
      </c>
      <c r="O29" s="72" t="s">
        <v>2200</v>
      </c>
      <c r="P29" s="73" t="s">
        <v>175</v>
      </c>
    </row>
    <row r="30" spans="1:16" ht="110.25" x14ac:dyDescent="0.25">
      <c r="A30" s="54">
        <v>23</v>
      </c>
      <c r="B30" s="55" t="s">
        <v>184</v>
      </c>
      <c r="C30" s="54" t="s">
        <v>838</v>
      </c>
      <c r="D30" s="54" t="s">
        <v>62</v>
      </c>
      <c r="E30" s="55" t="s">
        <v>835</v>
      </c>
      <c r="F30" s="56">
        <v>46052</v>
      </c>
      <c r="G30" s="18">
        <v>12764.64</v>
      </c>
      <c r="H30" s="54" t="s">
        <v>6</v>
      </c>
      <c r="I30" s="54" t="s">
        <v>788</v>
      </c>
      <c r="J30" s="54" t="s">
        <v>789</v>
      </c>
      <c r="K30" s="54" t="s">
        <v>585</v>
      </c>
      <c r="L30" s="54">
        <v>4000</v>
      </c>
      <c r="M30" s="67">
        <v>3191.16</v>
      </c>
      <c r="N30" s="55" t="s">
        <v>790</v>
      </c>
      <c r="O30" s="15" t="s">
        <v>791</v>
      </c>
      <c r="P30" s="54" t="s">
        <v>175</v>
      </c>
    </row>
    <row r="31" spans="1:16" ht="110.25" x14ac:dyDescent="0.25">
      <c r="A31" s="54">
        <v>24</v>
      </c>
      <c r="B31" s="55" t="s">
        <v>184</v>
      </c>
      <c r="C31" s="54" t="s">
        <v>838</v>
      </c>
      <c r="D31" s="54" t="s">
        <v>62</v>
      </c>
      <c r="E31" s="55" t="s">
        <v>805</v>
      </c>
      <c r="F31" s="56">
        <v>46059</v>
      </c>
      <c r="G31" s="18">
        <v>2030</v>
      </c>
      <c r="H31" s="54" t="s">
        <v>6</v>
      </c>
      <c r="I31" s="54" t="s">
        <v>806</v>
      </c>
      <c r="J31" s="54">
        <v>3012222007</v>
      </c>
      <c r="K31" s="54" t="s">
        <v>807</v>
      </c>
      <c r="L31" s="54">
        <v>350</v>
      </c>
      <c r="M31" s="67">
        <v>5800</v>
      </c>
      <c r="N31" s="55" t="s">
        <v>808</v>
      </c>
      <c r="O31" s="15" t="s">
        <v>809</v>
      </c>
      <c r="P31" s="54" t="s">
        <v>175</v>
      </c>
    </row>
    <row r="32" spans="1:16" ht="110.25" x14ac:dyDescent="0.25">
      <c r="A32" s="54">
        <v>25</v>
      </c>
      <c r="B32" s="55" t="s">
        <v>184</v>
      </c>
      <c r="C32" s="54" t="s">
        <v>838</v>
      </c>
      <c r="D32" s="54" t="s">
        <v>62</v>
      </c>
      <c r="E32" s="55" t="s">
        <v>805</v>
      </c>
      <c r="F32" s="56">
        <v>46059</v>
      </c>
      <c r="G32" s="18">
        <v>2028.6</v>
      </c>
      <c r="H32" s="54" t="s">
        <v>6</v>
      </c>
      <c r="I32" s="54" t="s">
        <v>810</v>
      </c>
      <c r="J32" s="54">
        <v>38917808</v>
      </c>
      <c r="K32" s="54" t="s">
        <v>807</v>
      </c>
      <c r="L32" s="54">
        <v>350</v>
      </c>
      <c r="M32" s="67">
        <v>5796</v>
      </c>
      <c r="N32" s="55" t="s">
        <v>808</v>
      </c>
      <c r="O32" s="15" t="s">
        <v>811</v>
      </c>
      <c r="P32" s="54" t="s">
        <v>175</v>
      </c>
    </row>
    <row r="33" spans="1:16" ht="110.25" x14ac:dyDescent="0.25">
      <c r="A33" s="54">
        <v>26</v>
      </c>
      <c r="B33" s="55" t="s">
        <v>184</v>
      </c>
      <c r="C33" s="54" t="s">
        <v>838</v>
      </c>
      <c r="D33" s="54" t="s">
        <v>62</v>
      </c>
      <c r="E33" s="55" t="s">
        <v>836</v>
      </c>
      <c r="F33" s="56">
        <v>46059</v>
      </c>
      <c r="G33" s="18">
        <v>442.5</v>
      </c>
      <c r="H33" s="54" t="s">
        <v>6</v>
      </c>
      <c r="I33" s="54" t="s">
        <v>812</v>
      </c>
      <c r="J33" s="54">
        <v>38080606</v>
      </c>
      <c r="K33" s="54" t="s">
        <v>585</v>
      </c>
      <c r="L33" s="54">
        <v>15</v>
      </c>
      <c r="M33" s="67">
        <v>29500</v>
      </c>
      <c r="N33" s="55" t="s">
        <v>813</v>
      </c>
      <c r="O33" s="15" t="s">
        <v>814</v>
      </c>
      <c r="P33" s="54" t="s">
        <v>175</v>
      </c>
    </row>
    <row r="34" spans="1:16" ht="110.25" x14ac:dyDescent="0.25">
      <c r="A34" s="54">
        <v>27</v>
      </c>
      <c r="B34" s="55" t="s">
        <v>184</v>
      </c>
      <c r="C34" s="54" t="s">
        <v>838</v>
      </c>
      <c r="D34" s="54" t="s">
        <v>62</v>
      </c>
      <c r="E34" s="55" t="s">
        <v>835</v>
      </c>
      <c r="F34" s="56">
        <v>46059</v>
      </c>
      <c r="G34" s="18">
        <v>1499.9449999999999</v>
      </c>
      <c r="H34" s="54" t="s">
        <v>6</v>
      </c>
      <c r="I34" s="54" t="s">
        <v>815</v>
      </c>
      <c r="J34" s="54">
        <v>3056010911</v>
      </c>
      <c r="K34" s="54" t="s">
        <v>196</v>
      </c>
      <c r="L34" s="54">
        <v>26086</v>
      </c>
      <c r="M34" s="67">
        <v>57.5</v>
      </c>
      <c r="N34" s="55" t="s">
        <v>816</v>
      </c>
      <c r="O34" s="15" t="s">
        <v>817</v>
      </c>
      <c r="P34" s="54" t="s">
        <v>175</v>
      </c>
    </row>
    <row r="35" spans="1:16" ht="110.25" x14ac:dyDescent="0.25">
      <c r="A35" s="54">
        <v>28</v>
      </c>
      <c r="B35" s="55" t="s">
        <v>184</v>
      </c>
      <c r="C35" s="54" t="s">
        <v>838</v>
      </c>
      <c r="D35" s="54" t="s">
        <v>62</v>
      </c>
      <c r="E35" s="55" t="s">
        <v>818</v>
      </c>
      <c r="F35" s="56">
        <v>46059</v>
      </c>
      <c r="G35" s="18">
        <v>5600</v>
      </c>
      <c r="H35" s="54" t="s">
        <v>6</v>
      </c>
      <c r="I35" s="54" t="s">
        <v>819</v>
      </c>
      <c r="J35" s="54">
        <v>3141801618</v>
      </c>
      <c r="K35" s="54" t="s">
        <v>807</v>
      </c>
      <c r="L35" s="54">
        <v>1400000</v>
      </c>
      <c r="M35" s="67">
        <v>4</v>
      </c>
      <c r="N35" s="55" t="s">
        <v>820</v>
      </c>
      <c r="O35" s="15" t="s">
        <v>821</v>
      </c>
      <c r="P35" s="54" t="s">
        <v>175</v>
      </c>
    </row>
    <row r="36" spans="1:16" ht="110.25" x14ac:dyDescent="0.25">
      <c r="A36" s="54">
        <v>29</v>
      </c>
      <c r="B36" s="55" t="s">
        <v>184</v>
      </c>
      <c r="C36" s="54" t="s">
        <v>838</v>
      </c>
      <c r="D36" s="54" t="s">
        <v>62</v>
      </c>
      <c r="E36" s="55" t="s">
        <v>822</v>
      </c>
      <c r="F36" s="56">
        <v>46059</v>
      </c>
      <c r="G36" s="18">
        <v>540</v>
      </c>
      <c r="H36" s="54" t="s">
        <v>6</v>
      </c>
      <c r="I36" s="54" t="s">
        <v>815</v>
      </c>
      <c r="J36" s="54">
        <v>3056010911</v>
      </c>
      <c r="K36" s="54" t="s">
        <v>585</v>
      </c>
      <c r="L36" s="54">
        <v>2700000</v>
      </c>
      <c r="M36" s="67">
        <v>0.2</v>
      </c>
      <c r="N36" s="55" t="s">
        <v>823</v>
      </c>
      <c r="O36" s="15" t="s">
        <v>824</v>
      </c>
      <c r="P36" s="54" t="s">
        <v>175</v>
      </c>
    </row>
    <row r="37" spans="1:16" ht="110.25" x14ac:dyDescent="0.25">
      <c r="A37" s="54">
        <v>30</v>
      </c>
      <c r="B37" s="55" t="s">
        <v>184</v>
      </c>
      <c r="C37" s="54" t="s">
        <v>838</v>
      </c>
      <c r="D37" s="54" t="s">
        <v>62</v>
      </c>
      <c r="E37" s="55" t="s">
        <v>837</v>
      </c>
      <c r="F37" s="56">
        <v>46059</v>
      </c>
      <c r="G37" s="18">
        <v>1365</v>
      </c>
      <c r="H37" s="54" t="s">
        <v>6</v>
      </c>
      <c r="I37" s="54" t="s">
        <v>825</v>
      </c>
      <c r="J37" s="54">
        <v>2889407493</v>
      </c>
      <c r="K37" s="54" t="s">
        <v>585</v>
      </c>
      <c r="L37" s="54">
        <v>3</v>
      </c>
      <c r="M37" s="67">
        <v>455000</v>
      </c>
      <c r="N37" s="55" t="s">
        <v>826</v>
      </c>
      <c r="O37" s="15" t="s">
        <v>827</v>
      </c>
      <c r="P37" s="54" t="s">
        <v>175</v>
      </c>
    </row>
    <row r="38" spans="1:16" ht="110.25" x14ac:dyDescent="0.25">
      <c r="A38" s="54">
        <v>31</v>
      </c>
      <c r="B38" s="55" t="s">
        <v>184</v>
      </c>
      <c r="C38" s="54" t="s">
        <v>838</v>
      </c>
      <c r="D38" s="54" t="s">
        <v>62</v>
      </c>
      <c r="E38" s="55" t="s">
        <v>1191</v>
      </c>
      <c r="F38" s="56">
        <v>46077</v>
      </c>
      <c r="G38" s="18">
        <v>256</v>
      </c>
      <c r="H38" s="54" t="s">
        <v>6</v>
      </c>
      <c r="I38" s="54" t="s">
        <v>1192</v>
      </c>
      <c r="J38" s="54">
        <v>2638803434</v>
      </c>
      <c r="K38" s="54" t="s">
        <v>1193</v>
      </c>
      <c r="L38" s="54">
        <v>100000</v>
      </c>
      <c r="M38" s="67">
        <v>2.56</v>
      </c>
      <c r="N38" s="55" t="s">
        <v>1194</v>
      </c>
      <c r="O38" s="15" t="s">
        <v>1195</v>
      </c>
      <c r="P38" s="54" t="s">
        <v>175</v>
      </c>
    </row>
    <row r="39" spans="1:16" ht="110.25" x14ac:dyDescent="0.25">
      <c r="A39" s="54">
        <v>32</v>
      </c>
      <c r="B39" s="55" t="s">
        <v>184</v>
      </c>
      <c r="C39" s="54" t="s">
        <v>838</v>
      </c>
      <c r="D39" s="54" t="s">
        <v>62</v>
      </c>
      <c r="E39" s="55" t="s">
        <v>835</v>
      </c>
      <c r="F39" s="56">
        <v>46079</v>
      </c>
      <c r="G39" s="18">
        <v>1375.0550000000001</v>
      </c>
      <c r="H39" s="54" t="s">
        <v>6</v>
      </c>
      <c r="I39" s="54" t="s">
        <v>1196</v>
      </c>
      <c r="J39" s="54">
        <v>3056010911</v>
      </c>
      <c r="K39" s="54" t="s">
        <v>196</v>
      </c>
      <c r="L39" s="54">
        <v>23914</v>
      </c>
      <c r="M39" s="67">
        <v>57.5</v>
      </c>
      <c r="N39" s="55" t="s">
        <v>1197</v>
      </c>
      <c r="O39" s="15" t="s">
        <v>1198</v>
      </c>
      <c r="P39" s="54" t="s">
        <v>175</v>
      </c>
    </row>
    <row r="40" spans="1:16" ht="110.25" x14ac:dyDescent="0.25">
      <c r="A40" s="54">
        <v>33</v>
      </c>
      <c r="B40" s="55" t="s">
        <v>184</v>
      </c>
      <c r="C40" s="54" t="s">
        <v>838</v>
      </c>
      <c r="D40" s="54" t="s">
        <v>62</v>
      </c>
      <c r="E40" s="55" t="s">
        <v>1212</v>
      </c>
      <c r="F40" s="56">
        <v>46080</v>
      </c>
      <c r="G40" s="18">
        <v>2030</v>
      </c>
      <c r="H40" s="54" t="s">
        <v>6</v>
      </c>
      <c r="I40" s="54" t="s">
        <v>1199</v>
      </c>
      <c r="J40" s="54">
        <v>3012222007</v>
      </c>
      <c r="K40" s="54" t="s">
        <v>222</v>
      </c>
      <c r="L40" s="54">
        <v>350</v>
      </c>
      <c r="M40" s="67">
        <v>5800</v>
      </c>
      <c r="N40" s="55" t="s">
        <v>808</v>
      </c>
      <c r="O40" s="15" t="s">
        <v>1200</v>
      </c>
      <c r="P40" s="54" t="s">
        <v>175</v>
      </c>
    </row>
    <row r="41" spans="1:16" ht="110.25" x14ac:dyDescent="0.25">
      <c r="A41" s="54">
        <v>34</v>
      </c>
      <c r="B41" s="55" t="s">
        <v>184</v>
      </c>
      <c r="C41" s="54" t="s">
        <v>838</v>
      </c>
      <c r="D41" s="54" t="s">
        <v>62</v>
      </c>
      <c r="E41" s="55" t="s">
        <v>818</v>
      </c>
      <c r="F41" s="56">
        <v>46084</v>
      </c>
      <c r="G41" s="18">
        <v>2000</v>
      </c>
      <c r="H41" s="54" t="s">
        <v>6</v>
      </c>
      <c r="I41" s="54" t="s">
        <v>1196</v>
      </c>
      <c r="J41" s="54">
        <v>3056010911</v>
      </c>
      <c r="K41" s="54" t="s">
        <v>222</v>
      </c>
      <c r="L41" s="54">
        <v>5000000</v>
      </c>
      <c r="M41" s="67">
        <v>4</v>
      </c>
      <c r="N41" s="55" t="s">
        <v>820</v>
      </c>
      <c r="O41" s="15" t="s">
        <v>1308</v>
      </c>
      <c r="P41" s="54" t="s">
        <v>175</v>
      </c>
    </row>
    <row r="42" spans="1:16" ht="110.25" x14ac:dyDescent="0.25">
      <c r="A42" s="54">
        <v>35</v>
      </c>
      <c r="B42" s="55" t="s">
        <v>184</v>
      </c>
      <c r="C42" s="54" t="s">
        <v>838</v>
      </c>
      <c r="D42" s="54" t="s">
        <v>62</v>
      </c>
      <c r="E42" s="55" t="s">
        <v>1309</v>
      </c>
      <c r="F42" s="56">
        <v>46084</v>
      </c>
      <c r="G42" s="18">
        <v>3600</v>
      </c>
      <c r="H42" s="54" t="s">
        <v>6</v>
      </c>
      <c r="I42" s="54" t="s">
        <v>1310</v>
      </c>
      <c r="J42" s="54">
        <v>3541606157</v>
      </c>
      <c r="K42" s="54" t="s">
        <v>222</v>
      </c>
      <c r="L42" s="54">
        <v>900000</v>
      </c>
      <c r="M42" s="67">
        <v>4</v>
      </c>
      <c r="N42" s="55" t="s">
        <v>820</v>
      </c>
      <c r="O42" s="15" t="s">
        <v>1311</v>
      </c>
      <c r="P42" s="54" t="s">
        <v>175</v>
      </c>
    </row>
    <row r="43" spans="1:16" ht="110.25" x14ac:dyDescent="0.25">
      <c r="A43" s="54">
        <v>36</v>
      </c>
      <c r="B43" s="55" t="s">
        <v>184</v>
      </c>
      <c r="C43" s="54" t="s">
        <v>838</v>
      </c>
      <c r="D43" s="54" t="s">
        <v>62</v>
      </c>
      <c r="E43" s="55" t="s">
        <v>1552</v>
      </c>
      <c r="F43" s="56">
        <v>46111</v>
      </c>
      <c r="G43" s="18">
        <v>3143.6</v>
      </c>
      <c r="H43" s="54" t="s">
        <v>6</v>
      </c>
      <c r="I43" s="54" t="s">
        <v>1199</v>
      </c>
      <c r="J43" s="54">
        <v>3012222007</v>
      </c>
      <c r="K43" s="54" t="s">
        <v>222</v>
      </c>
      <c r="L43" s="54">
        <v>542</v>
      </c>
      <c r="M43" s="67">
        <v>5800</v>
      </c>
      <c r="N43" s="55" t="s">
        <v>1553</v>
      </c>
      <c r="O43" s="15" t="s">
        <v>1554</v>
      </c>
      <c r="P43" s="54" t="s">
        <v>175</v>
      </c>
    </row>
    <row r="44" spans="1:16" ht="110.25" x14ac:dyDescent="0.25">
      <c r="A44" s="54">
        <v>37</v>
      </c>
      <c r="B44" s="55" t="s">
        <v>184</v>
      </c>
      <c r="C44" s="54" t="s">
        <v>838</v>
      </c>
      <c r="D44" s="54" t="s">
        <v>62</v>
      </c>
      <c r="E44" s="55" t="s">
        <v>1745</v>
      </c>
      <c r="F44" s="56">
        <v>46119</v>
      </c>
      <c r="G44" s="18">
        <v>612</v>
      </c>
      <c r="H44" s="54" t="s">
        <v>6</v>
      </c>
      <c r="I44" s="54" t="s">
        <v>1310</v>
      </c>
      <c r="J44" s="54">
        <v>3541606157</v>
      </c>
      <c r="K44" s="54" t="s">
        <v>1739</v>
      </c>
      <c r="L44" s="54">
        <v>20000</v>
      </c>
      <c r="M44" s="67">
        <v>30.6</v>
      </c>
      <c r="N44" s="55" t="s">
        <v>1708</v>
      </c>
      <c r="O44" s="55" t="s">
        <v>1709</v>
      </c>
      <c r="P44" s="54" t="s">
        <v>175</v>
      </c>
    </row>
    <row r="45" spans="1:16" ht="110.25" x14ac:dyDescent="0.25">
      <c r="A45" s="54">
        <v>38</v>
      </c>
      <c r="B45" s="55" t="s">
        <v>184</v>
      </c>
      <c r="C45" s="54" t="s">
        <v>838</v>
      </c>
      <c r="D45" s="54" t="s">
        <v>62</v>
      </c>
      <c r="E45" s="55" t="s">
        <v>1746</v>
      </c>
      <c r="F45" s="56">
        <v>46119</v>
      </c>
      <c r="G45" s="18">
        <v>725.8</v>
      </c>
      <c r="H45" s="54" t="s">
        <v>6</v>
      </c>
      <c r="I45" s="54" t="s">
        <v>1310</v>
      </c>
      <c r="J45" s="54">
        <v>3541606157</v>
      </c>
      <c r="K45" s="54" t="s">
        <v>585</v>
      </c>
      <c r="L45" s="54">
        <v>150</v>
      </c>
      <c r="M45" s="67">
        <v>4838.67</v>
      </c>
      <c r="N45" s="55" t="s">
        <v>1710</v>
      </c>
      <c r="O45" s="55" t="s">
        <v>1711</v>
      </c>
      <c r="P45" s="54" t="s">
        <v>175</v>
      </c>
    </row>
    <row r="46" spans="1:16" ht="110.25" x14ac:dyDescent="0.25">
      <c r="A46" s="54">
        <v>39</v>
      </c>
      <c r="B46" s="55" t="s">
        <v>184</v>
      </c>
      <c r="C46" s="54" t="s">
        <v>172</v>
      </c>
      <c r="D46" s="54" t="s">
        <v>62</v>
      </c>
      <c r="E46" s="55" t="s">
        <v>1748</v>
      </c>
      <c r="F46" s="56">
        <v>46120</v>
      </c>
      <c r="G46" s="18">
        <v>430.91300000000001</v>
      </c>
      <c r="H46" s="54" t="s">
        <v>6</v>
      </c>
      <c r="I46" s="54" t="s">
        <v>1310</v>
      </c>
      <c r="J46" s="54">
        <v>3541606157</v>
      </c>
      <c r="K46" s="54" t="s">
        <v>585</v>
      </c>
      <c r="L46" s="54">
        <v>5450</v>
      </c>
      <c r="M46" s="67">
        <v>79.069999999999993</v>
      </c>
      <c r="N46" s="55" t="s">
        <v>1714</v>
      </c>
      <c r="O46" s="55" t="s">
        <v>1715</v>
      </c>
      <c r="P46" s="54" t="s">
        <v>175</v>
      </c>
    </row>
    <row r="47" spans="1:16" ht="110.25" x14ac:dyDescent="0.25">
      <c r="A47" s="54">
        <v>40</v>
      </c>
      <c r="B47" s="55" t="s">
        <v>184</v>
      </c>
      <c r="C47" s="54" t="s">
        <v>838</v>
      </c>
      <c r="D47" s="54" t="s">
        <v>62</v>
      </c>
      <c r="E47" s="55" t="s">
        <v>1749</v>
      </c>
      <c r="F47" s="56">
        <v>46120</v>
      </c>
      <c r="G47" s="18">
        <v>409.5</v>
      </c>
      <c r="H47" s="54" t="s">
        <v>6</v>
      </c>
      <c r="I47" s="54" t="s">
        <v>1716</v>
      </c>
      <c r="J47" s="54">
        <v>3060200728</v>
      </c>
      <c r="K47" s="54" t="s">
        <v>1739</v>
      </c>
      <c r="L47" s="54">
        <v>3000</v>
      </c>
      <c r="M47" s="67">
        <v>136.5</v>
      </c>
      <c r="N47" s="55" t="s">
        <v>1717</v>
      </c>
      <c r="O47" s="55" t="s">
        <v>1718</v>
      </c>
      <c r="P47" s="54" t="s">
        <v>175</v>
      </c>
    </row>
    <row r="48" spans="1:16" ht="110.25" x14ac:dyDescent="0.25">
      <c r="A48" s="54">
        <v>41</v>
      </c>
      <c r="B48" s="55" t="s">
        <v>184</v>
      </c>
      <c r="C48" s="54" t="s">
        <v>838</v>
      </c>
      <c r="D48" s="54" t="s">
        <v>62</v>
      </c>
      <c r="E48" s="55" t="s">
        <v>1749</v>
      </c>
      <c r="F48" s="56">
        <v>46120</v>
      </c>
      <c r="G48" s="18">
        <v>253.5</v>
      </c>
      <c r="H48" s="54" t="s">
        <v>6</v>
      </c>
      <c r="I48" s="54" t="s">
        <v>1310</v>
      </c>
      <c r="J48" s="54" t="s">
        <v>1719</v>
      </c>
      <c r="K48" s="54" t="s">
        <v>1739</v>
      </c>
      <c r="L48" s="54">
        <v>3000</v>
      </c>
      <c r="M48" s="67">
        <v>84.5</v>
      </c>
      <c r="N48" s="55" t="s">
        <v>1720</v>
      </c>
      <c r="O48" s="55" t="s">
        <v>1721</v>
      </c>
      <c r="P48" s="54" t="s">
        <v>175</v>
      </c>
    </row>
    <row r="49" spans="1:16" ht="110.25" x14ac:dyDescent="0.25">
      <c r="A49" s="54">
        <v>42</v>
      </c>
      <c r="B49" s="55" t="s">
        <v>184</v>
      </c>
      <c r="C49" s="54" t="s">
        <v>838</v>
      </c>
      <c r="D49" s="54" t="s">
        <v>62</v>
      </c>
      <c r="E49" s="55" t="s">
        <v>1744</v>
      </c>
      <c r="F49" s="56">
        <v>46120</v>
      </c>
      <c r="G49" s="18">
        <v>710.8</v>
      </c>
      <c r="H49" s="54" t="s">
        <v>6</v>
      </c>
      <c r="I49" s="54" t="s">
        <v>1196</v>
      </c>
      <c r="J49" s="54">
        <v>3056010911</v>
      </c>
      <c r="K49" s="54" t="s">
        <v>168</v>
      </c>
      <c r="L49" s="54">
        <v>910</v>
      </c>
      <c r="M49" s="67">
        <v>781.1</v>
      </c>
      <c r="N49" s="55" t="s">
        <v>1722</v>
      </c>
      <c r="O49" s="55" t="s">
        <v>1723</v>
      </c>
      <c r="P49" s="54" t="s">
        <v>175</v>
      </c>
    </row>
    <row r="50" spans="1:16" ht="110.25" x14ac:dyDescent="0.25">
      <c r="A50" s="54">
        <v>43</v>
      </c>
      <c r="B50" s="55" t="s">
        <v>184</v>
      </c>
      <c r="C50" s="54" t="s">
        <v>172</v>
      </c>
      <c r="D50" s="54" t="s">
        <v>62</v>
      </c>
      <c r="E50" s="55" t="s">
        <v>1744</v>
      </c>
      <c r="F50" s="56">
        <v>46120</v>
      </c>
      <c r="G50" s="18">
        <v>696</v>
      </c>
      <c r="H50" s="54" t="s">
        <v>6</v>
      </c>
      <c r="I50" s="54" t="s">
        <v>1724</v>
      </c>
      <c r="J50" s="54">
        <v>3812403968</v>
      </c>
      <c r="K50" s="54" t="s">
        <v>168</v>
      </c>
      <c r="L50" s="54">
        <v>900</v>
      </c>
      <c r="M50" s="67">
        <v>773.33</v>
      </c>
      <c r="N50" s="55" t="s">
        <v>1725</v>
      </c>
      <c r="O50" s="55" t="s">
        <v>1726</v>
      </c>
      <c r="P50" s="54" t="s">
        <v>175</v>
      </c>
    </row>
    <row r="51" spans="1:16" ht="110.25" x14ac:dyDescent="0.25">
      <c r="A51" s="54">
        <v>44</v>
      </c>
      <c r="B51" s="55" t="s">
        <v>184</v>
      </c>
      <c r="C51" s="54" t="s">
        <v>838</v>
      </c>
      <c r="D51" s="54" t="s">
        <v>62</v>
      </c>
      <c r="E51" s="55" t="s">
        <v>1743</v>
      </c>
      <c r="F51" s="56">
        <v>46120</v>
      </c>
      <c r="G51" s="18">
        <v>545.68799999999999</v>
      </c>
      <c r="H51" s="54" t="s">
        <v>6</v>
      </c>
      <c r="I51" s="54" t="s">
        <v>1727</v>
      </c>
      <c r="J51" s="54">
        <v>3289100455</v>
      </c>
      <c r="K51" s="54" t="s">
        <v>1739</v>
      </c>
      <c r="L51" s="54">
        <v>1590</v>
      </c>
      <c r="M51" s="67">
        <v>343.2</v>
      </c>
      <c r="N51" s="55" t="s">
        <v>1728</v>
      </c>
      <c r="O51" s="55" t="s">
        <v>1729</v>
      </c>
      <c r="P51" s="54" t="s">
        <v>175</v>
      </c>
    </row>
    <row r="52" spans="1:16" ht="110.25" x14ac:dyDescent="0.25">
      <c r="A52" s="54">
        <v>45</v>
      </c>
      <c r="B52" s="55" t="s">
        <v>184</v>
      </c>
      <c r="C52" s="54" t="s">
        <v>838</v>
      </c>
      <c r="D52" s="54" t="s">
        <v>62</v>
      </c>
      <c r="E52" s="55" t="s">
        <v>1743</v>
      </c>
      <c r="F52" s="56">
        <v>46120</v>
      </c>
      <c r="G52" s="18">
        <v>413.67</v>
      </c>
      <c r="H52" s="54" t="s">
        <v>6</v>
      </c>
      <c r="I52" s="54" t="s">
        <v>1730</v>
      </c>
      <c r="J52" s="54">
        <v>2919504963</v>
      </c>
      <c r="K52" s="54" t="s">
        <v>1193</v>
      </c>
      <c r="L52" s="54">
        <v>750</v>
      </c>
      <c r="M52" s="67">
        <v>551.55999999999995</v>
      </c>
      <c r="N52" s="55" t="s">
        <v>1731</v>
      </c>
      <c r="O52" s="55" t="s">
        <v>1732</v>
      </c>
      <c r="P52" s="54" t="s">
        <v>175</v>
      </c>
    </row>
    <row r="53" spans="1:16" ht="110.25" x14ac:dyDescent="0.25">
      <c r="A53" s="54">
        <v>46</v>
      </c>
      <c r="B53" s="55" t="s">
        <v>184</v>
      </c>
      <c r="C53" s="54" t="s">
        <v>838</v>
      </c>
      <c r="D53" s="54" t="s">
        <v>62</v>
      </c>
      <c r="E53" s="55" t="s">
        <v>1870</v>
      </c>
      <c r="F53" s="56">
        <v>46129</v>
      </c>
      <c r="G53" s="18">
        <v>4550</v>
      </c>
      <c r="H53" s="54" t="s">
        <v>6</v>
      </c>
      <c r="I53" s="54" t="s">
        <v>825</v>
      </c>
      <c r="J53" s="54">
        <v>2889407493</v>
      </c>
      <c r="K53" s="54" t="s">
        <v>585</v>
      </c>
      <c r="L53" s="54">
        <v>10</v>
      </c>
      <c r="M53" s="67">
        <v>455000</v>
      </c>
      <c r="N53" s="55" t="s">
        <v>1871</v>
      </c>
      <c r="O53" s="55" t="s">
        <v>1872</v>
      </c>
      <c r="P53" s="54" t="s">
        <v>175</v>
      </c>
    </row>
    <row r="54" spans="1:16" ht="110.25" x14ac:dyDescent="0.25">
      <c r="A54" s="54">
        <v>47</v>
      </c>
      <c r="B54" s="55" t="s">
        <v>184</v>
      </c>
      <c r="C54" s="54" t="s">
        <v>838</v>
      </c>
      <c r="D54" s="54" t="s">
        <v>62</v>
      </c>
      <c r="E54" s="55" t="s">
        <v>1870</v>
      </c>
      <c r="F54" s="56">
        <v>46140</v>
      </c>
      <c r="G54" s="18">
        <v>442.5</v>
      </c>
      <c r="H54" s="54" t="s">
        <v>6</v>
      </c>
      <c r="I54" s="54" t="s">
        <v>1996</v>
      </c>
      <c r="J54" s="54">
        <v>40967727</v>
      </c>
      <c r="K54" s="54" t="s">
        <v>585</v>
      </c>
      <c r="L54" s="54">
        <v>15</v>
      </c>
      <c r="M54" s="67" t="s">
        <v>1997</v>
      </c>
      <c r="N54" s="55" t="s">
        <v>1998</v>
      </c>
      <c r="O54" s="55" t="s">
        <v>1999</v>
      </c>
      <c r="P54" s="54" t="s">
        <v>175</v>
      </c>
    </row>
    <row r="55" spans="1:16" ht="64.150000000000006" customHeight="1" x14ac:dyDescent="0.25">
      <c r="A55" s="54">
        <v>48</v>
      </c>
      <c r="B55" s="55" t="s">
        <v>184</v>
      </c>
      <c r="C55" s="54" t="s">
        <v>838</v>
      </c>
      <c r="D55" s="54" t="s">
        <v>62</v>
      </c>
      <c r="E55" s="55" t="s">
        <v>2119</v>
      </c>
      <c r="F55" s="56">
        <v>46160</v>
      </c>
      <c r="G55" s="18">
        <v>5247</v>
      </c>
      <c r="H55" s="54" t="s">
        <v>6</v>
      </c>
      <c r="I55" s="54" t="s">
        <v>2099</v>
      </c>
      <c r="J55" s="54">
        <v>45855611</v>
      </c>
      <c r="K55" s="54" t="s">
        <v>196</v>
      </c>
      <c r="L55" s="54">
        <v>1500</v>
      </c>
      <c r="M55" s="67">
        <v>3498</v>
      </c>
      <c r="N55" s="55" t="s">
        <v>2100</v>
      </c>
      <c r="O55" s="55" t="s">
        <v>2101</v>
      </c>
      <c r="P55" s="54" t="s">
        <v>175</v>
      </c>
    </row>
    <row r="56" spans="1:16" ht="124.15" customHeight="1" x14ac:dyDescent="0.25">
      <c r="A56" s="54">
        <v>49</v>
      </c>
      <c r="B56" s="55" t="s">
        <v>184</v>
      </c>
      <c r="C56" s="54" t="s">
        <v>838</v>
      </c>
      <c r="D56" s="54" t="s">
        <v>62</v>
      </c>
      <c r="E56" s="55" t="s">
        <v>2119</v>
      </c>
      <c r="F56" s="56">
        <v>46160</v>
      </c>
      <c r="G56" s="18">
        <v>7185</v>
      </c>
      <c r="H56" s="54" t="s">
        <v>6</v>
      </c>
      <c r="I56" s="54" t="s">
        <v>2102</v>
      </c>
      <c r="J56" s="54">
        <v>44429927</v>
      </c>
      <c r="K56" s="54" t="s">
        <v>585</v>
      </c>
      <c r="L56" s="54">
        <v>1000</v>
      </c>
      <c r="M56" s="67">
        <v>7185</v>
      </c>
      <c r="N56" s="55" t="s">
        <v>2103</v>
      </c>
      <c r="O56" s="55" t="s">
        <v>2101</v>
      </c>
      <c r="P56" s="54" t="s">
        <v>175</v>
      </c>
    </row>
    <row r="57" spans="1:16" ht="106.15" customHeight="1" x14ac:dyDescent="0.25">
      <c r="A57" s="54">
        <v>50</v>
      </c>
      <c r="B57" s="55" t="s">
        <v>184</v>
      </c>
      <c r="C57" s="54" t="s">
        <v>838</v>
      </c>
      <c r="D57" s="54" t="s">
        <v>62</v>
      </c>
      <c r="E57" s="55" t="s">
        <v>2119</v>
      </c>
      <c r="F57" s="56">
        <v>46161</v>
      </c>
      <c r="G57" s="18">
        <v>529.98</v>
      </c>
      <c r="H57" s="54" t="s">
        <v>6</v>
      </c>
      <c r="I57" s="54" t="s">
        <v>1730</v>
      </c>
      <c r="J57" s="54">
        <v>2919504963</v>
      </c>
      <c r="K57" s="54" t="s">
        <v>196</v>
      </c>
      <c r="L57" s="54">
        <v>8320</v>
      </c>
      <c r="M57" s="67">
        <v>63.7</v>
      </c>
      <c r="N57" s="55" t="s">
        <v>2104</v>
      </c>
      <c r="O57" s="55" t="s">
        <v>2101</v>
      </c>
      <c r="P57" s="54" t="s">
        <v>175</v>
      </c>
    </row>
    <row r="58" spans="1:16" ht="109.9" customHeight="1" x14ac:dyDescent="0.25">
      <c r="A58" s="54">
        <v>51</v>
      </c>
      <c r="B58" s="55" t="s">
        <v>184</v>
      </c>
      <c r="C58" s="54" t="s">
        <v>838</v>
      </c>
      <c r="D58" s="54" t="s">
        <v>62</v>
      </c>
      <c r="E58" s="55" t="s">
        <v>2119</v>
      </c>
      <c r="F58" s="56">
        <v>46161</v>
      </c>
      <c r="G58" s="18">
        <v>1044.8699999999999</v>
      </c>
      <c r="H58" s="54" t="s">
        <v>6</v>
      </c>
      <c r="I58" s="54" t="s">
        <v>1724</v>
      </c>
      <c r="J58" s="54">
        <v>3812403968</v>
      </c>
      <c r="K58" s="54" t="s">
        <v>196</v>
      </c>
      <c r="L58" s="54" t="s">
        <v>2105</v>
      </c>
      <c r="M58" s="67" t="s">
        <v>2122</v>
      </c>
      <c r="N58" s="55" t="s">
        <v>2106</v>
      </c>
      <c r="O58" s="55" t="s">
        <v>2101</v>
      </c>
      <c r="P58" s="54" t="s">
        <v>175</v>
      </c>
    </row>
    <row r="59" spans="1:16" ht="126" x14ac:dyDescent="0.25">
      <c r="A59" s="54">
        <v>52</v>
      </c>
      <c r="B59" s="55" t="s">
        <v>184</v>
      </c>
      <c r="C59" s="54" t="s">
        <v>838</v>
      </c>
      <c r="D59" s="54" t="s">
        <v>62</v>
      </c>
      <c r="E59" s="55" t="s">
        <v>2119</v>
      </c>
      <c r="F59" s="56">
        <v>46161</v>
      </c>
      <c r="G59" s="18">
        <v>584.14499999999998</v>
      </c>
      <c r="H59" s="54" t="s">
        <v>6</v>
      </c>
      <c r="I59" s="54" t="s">
        <v>1716</v>
      </c>
      <c r="J59" s="54">
        <v>3060200728</v>
      </c>
      <c r="K59" s="54" t="s">
        <v>2107</v>
      </c>
      <c r="L59" s="54" t="s">
        <v>2108</v>
      </c>
      <c r="M59" s="67" t="s">
        <v>2123</v>
      </c>
      <c r="N59" s="55" t="s">
        <v>2109</v>
      </c>
      <c r="O59" s="55" t="s">
        <v>2101</v>
      </c>
      <c r="P59" s="54" t="s">
        <v>175</v>
      </c>
    </row>
    <row r="60" spans="1:16" ht="110.25" x14ac:dyDescent="0.25">
      <c r="A60" s="54">
        <v>53</v>
      </c>
      <c r="B60" s="55" t="s">
        <v>184</v>
      </c>
      <c r="C60" s="54" t="s">
        <v>838</v>
      </c>
      <c r="D60" s="54" t="s">
        <v>62</v>
      </c>
      <c r="E60" s="55" t="s">
        <v>2120</v>
      </c>
      <c r="F60" s="56">
        <v>46161</v>
      </c>
      <c r="G60" s="18">
        <v>378</v>
      </c>
      <c r="H60" s="54" t="s">
        <v>6</v>
      </c>
      <c r="I60" s="54" t="s">
        <v>1716</v>
      </c>
      <c r="J60" s="54">
        <v>3060200728</v>
      </c>
      <c r="K60" s="54" t="s">
        <v>585</v>
      </c>
      <c r="L60" s="54">
        <v>2000</v>
      </c>
      <c r="M60" s="67">
        <v>189</v>
      </c>
      <c r="N60" s="55" t="s">
        <v>2110</v>
      </c>
      <c r="O60" s="55" t="s">
        <v>2101</v>
      </c>
      <c r="P60" s="54" t="s">
        <v>175</v>
      </c>
    </row>
    <row r="61" spans="1:16" ht="110.25" x14ac:dyDescent="0.25">
      <c r="A61" s="54">
        <v>54</v>
      </c>
      <c r="B61" s="55" t="s">
        <v>184</v>
      </c>
      <c r="C61" s="54" t="s">
        <v>838</v>
      </c>
      <c r="D61" s="54" t="s">
        <v>62</v>
      </c>
      <c r="E61" s="55" t="s">
        <v>2121</v>
      </c>
      <c r="F61" s="56">
        <v>46161</v>
      </c>
      <c r="G61" s="18">
        <v>684</v>
      </c>
      <c r="H61" s="54" t="s">
        <v>6</v>
      </c>
      <c r="I61" s="54" t="s">
        <v>1730</v>
      </c>
      <c r="J61" s="54">
        <v>2919504963</v>
      </c>
      <c r="K61" s="54" t="s">
        <v>1739</v>
      </c>
      <c r="L61" s="54">
        <v>3000</v>
      </c>
      <c r="M61" s="67">
        <v>228</v>
      </c>
      <c r="N61" s="55" t="s">
        <v>2111</v>
      </c>
      <c r="O61" s="55" t="s">
        <v>2101</v>
      </c>
      <c r="P61" s="54" t="s">
        <v>175</v>
      </c>
    </row>
    <row r="62" spans="1:16" ht="110.25" x14ac:dyDescent="0.25">
      <c r="A62" s="54">
        <v>55</v>
      </c>
      <c r="B62" s="55" t="s">
        <v>184</v>
      </c>
      <c r="C62" s="54" t="s">
        <v>838</v>
      </c>
      <c r="D62" s="54" t="s">
        <v>62</v>
      </c>
      <c r="E62" s="55" t="s">
        <v>2121</v>
      </c>
      <c r="F62" s="56">
        <v>46161</v>
      </c>
      <c r="G62" s="18">
        <v>684</v>
      </c>
      <c r="H62" s="54" t="s">
        <v>6</v>
      </c>
      <c r="I62" s="54" t="s">
        <v>1716</v>
      </c>
      <c r="J62" s="54">
        <v>3060200728</v>
      </c>
      <c r="K62" s="54" t="s">
        <v>1739</v>
      </c>
      <c r="L62" s="54">
        <v>3000</v>
      </c>
      <c r="M62" s="67">
        <v>228</v>
      </c>
      <c r="N62" s="55" t="s">
        <v>2112</v>
      </c>
      <c r="O62" s="55" t="s">
        <v>2101</v>
      </c>
      <c r="P62" s="54" t="s">
        <v>175</v>
      </c>
    </row>
    <row r="63" spans="1:16" ht="110.25" x14ac:dyDescent="0.25">
      <c r="A63" s="54">
        <v>56</v>
      </c>
      <c r="B63" s="55" t="s">
        <v>184</v>
      </c>
      <c r="C63" s="54" t="s">
        <v>838</v>
      </c>
      <c r="D63" s="54" t="s">
        <v>62</v>
      </c>
      <c r="E63" s="55" t="s">
        <v>2121</v>
      </c>
      <c r="F63" s="56">
        <v>46161</v>
      </c>
      <c r="G63" s="18">
        <v>651</v>
      </c>
      <c r="H63" s="54" t="s">
        <v>6</v>
      </c>
      <c r="I63" s="54" t="s">
        <v>1724</v>
      </c>
      <c r="J63" s="54">
        <v>3812403968</v>
      </c>
      <c r="K63" s="54" t="s">
        <v>1739</v>
      </c>
      <c r="L63" s="54">
        <v>1400</v>
      </c>
      <c r="M63" s="67">
        <v>465</v>
      </c>
      <c r="N63" s="55" t="s">
        <v>2113</v>
      </c>
      <c r="O63" s="55" t="s">
        <v>2101</v>
      </c>
      <c r="P63" s="54" t="s">
        <v>175</v>
      </c>
    </row>
    <row r="64" spans="1:16" ht="126" x14ac:dyDescent="0.25">
      <c r="A64" s="54">
        <v>57</v>
      </c>
      <c r="B64" s="55" t="s">
        <v>184</v>
      </c>
      <c r="C64" s="54" t="s">
        <v>2534</v>
      </c>
      <c r="D64" s="54" t="s">
        <v>62</v>
      </c>
      <c r="E64" s="55" t="s">
        <v>2547</v>
      </c>
      <c r="F64" s="56">
        <v>46209</v>
      </c>
      <c r="G64" s="18">
        <v>612.75</v>
      </c>
      <c r="H64" s="54" t="s">
        <v>6</v>
      </c>
      <c r="I64" s="54" t="s">
        <v>825</v>
      </c>
      <c r="J64" s="54">
        <v>2889407493</v>
      </c>
      <c r="K64" s="54" t="s">
        <v>196</v>
      </c>
      <c r="L64" s="54">
        <v>9500</v>
      </c>
      <c r="M64" s="67">
        <v>64.5</v>
      </c>
      <c r="N64" s="55" t="s">
        <v>2541</v>
      </c>
      <c r="O64" s="55" t="s">
        <v>2542</v>
      </c>
      <c r="P64" s="54" t="s">
        <v>175</v>
      </c>
    </row>
    <row r="65" spans="1:16" ht="126" x14ac:dyDescent="0.25">
      <c r="A65" s="54">
        <v>58</v>
      </c>
      <c r="B65" s="55" t="s">
        <v>184</v>
      </c>
      <c r="C65" s="54" t="s">
        <v>2534</v>
      </c>
      <c r="D65" s="54" t="s">
        <v>62</v>
      </c>
      <c r="E65" s="55" t="s">
        <v>2547</v>
      </c>
      <c r="F65" s="56">
        <v>46209</v>
      </c>
      <c r="G65" s="18">
        <v>999.75</v>
      </c>
      <c r="H65" s="54" t="s">
        <v>6</v>
      </c>
      <c r="I65" s="54" t="s">
        <v>1716</v>
      </c>
      <c r="J65" s="54">
        <v>3060200728</v>
      </c>
      <c r="K65" s="54" t="s">
        <v>196</v>
      </c>
      <c r="L65" s="54">
        <v>15500</v>
      </c>
      <c r="M65" s="67">
        <v>64.5</v>
      </c>
      <c r="N65" s="55" t="s">
        <v>2541</v>
      </c>
      <c r="O65" s="55" t="s">
        <v>2543</v>
      </c>
      <c r="P65" s="54" t="s">
        <v>175</v>
      </c>
    </row>
    <row r="66" spans="1:16" ht="78.75" x14ac:dyDescent="0.25">
      <c r="A66" s="54">
        <v>59</v>
      </c>
      <c r="B66" s="55" t="s">
        <v>404</v>
      </c>
      <c r="C66" s="54" t="s">
        <v>73</v>
      </c>
      <c r="D66" s="54" t="s">
        <v>63</v>
      </c>
      <c r="E66" s="55" t="s">
        <v>2544</v>
      </c>
      <c r="F66" s="56">
        <v>46203</v>
      </c>
      <c r="G66" s="18">
        <v>800</v>
      </c>
      <c r="H66" s="54" t="s">
        <v>6</v>
      </c>
      <c r="I66" s="54"/>
      <c r="J66" s="54"/>
      <c r="K66" s="54" t="s">
        <v>63</v>
      </c>
      <c r="L66" s="54">
        <v>1</v>
      </c>
      <c r="M66" s="67"/>
      <c r="N66" s="55" t="s">
        <v>2545</v>
      </c>
      <c r="O66" s="55" t="s">
        <v>2546</v>
      </c>
      <c r="P66" s="54" t="s">
        <v>175</v>
      </c>
    </row>
    <row r="67" spans="1:16" ht="110.25" x14ac:dyDescent="0.25">
      <c r="A67" s="54">
        <v>60</v>
      </c>
      <c r="B67" s="55" t="s">
        <v>184</v>
      </c>
      <c r="C67" s="54" t="s">
        <v>2592</v>
      </c>
      <c r="D67" s="54" t="s">
        <v>63</v>
      </c>
      <c r="E67" s="55" t="s">
        <v>2585</v>
      </c>
      <c r="F67" s="56">
        <v>46213</v>
      </c>
      <c r="G67" s="18">
        <v>2912.9769999999999</v>
      </c>
      <c r="H67" s="54" t="s">
        <v>6</v>
      </c>
      <c r="I67" s="54" t="s">
        <v>2586</v>
      </c>
      <c r="J67" s="54">
        <v>33244567</v>
      </c>
      <c r="K67" s="54"/>
      <c r="L67" s="54"/>
      <c r="M67" s="67"/>
      <c r="N67" s="55" t="s">
        <v>2587</v>
      </c>
      <c r="O67" s="55" t="s">
        <v>2588</v>
      </c>
      <c r="P67" s="54" t="s">
        <v>175</v>
      </c>
    </row>
    <row r="68" spans="1:16" ht="124.15" customHeight="1" x14ac:dyDescent="0.25">
      <c r="A68" s="54">
        <v>61</v>
      </c>
      <c r="B68" s="55" t="s">
        <v>1002</v>
      </c>
      <c r="C68" s="54" t="s">
        <v>83</v>
      </c>
      <c r="D68" s="54" t="s">
        <v>63</v>
      </c>
      <c r="E68" s="55" t="s">
        <v>1003</v>
      </c>
      <c r="F68" s="56">
        <v>46064</v>
      </c>
      <c r="G68" s="18">
        <v>1882.885</v>
      </c>
      <c r="H68" s="54" t="s">
        <v>6</v>
      </c>
      <c r="I68" s="54" t="s">
        <v>1016</v>
      </c>
      <c r="J68" s="54">
        <v>45090513</v>
      </c>
      <c r="K68" s="54"/>
      <c r="L68" s="54"/>
      <c r="M68" s="54"/>
      <c r="N68" s="55"/>
      <c r="O68" s="15" t="s">
        <v>1004</v>
      </c>
      <c r="P68" s="54" t="s">
        <v>175</v>
      </c>
    </row>
    <row r="69" spans="1:16" ht="123" customHeight="1" x14ac:dyDescent="0.25">
      <c r="A69" s="54">
        <v>62</v>
      </c>
      <c r="B69" s="55" t="s">
        <v>1002</v>
      </c>
      <c r="C69" s="54" t="s">
        <v>224</v>
      </c>
      <c r="D69" s="54" t="s">
        <v>62</v>
      </c>
      <c r="E69" s="55" t="s">
        <v>1343</v>
      </c>
      <c r="F69" s="56">
        <v>46094</v>
      </c>
      <c r="G69" s="18">
        <v>2273.6950000000002</v>
      </c>
      <c r="H69" s="54" t="s">
        <v>6</v>
      </c>
      <c r="I69" s="54" t="s">
        <v>1455</v>
      </c>
      <c r="J69" s="54" t="s">
        <v>1446</v>
      </c>
      <c r="K69" s="54" t="s">
        <v>278</v>
      </c>
      <c r="L69" s="54" t="s">
        <v>1434</v>
      </c>
      <c r="M69" s="54" t="s">
        <v>1435</v>
      </c>
      <c r="N69" s="55" t="s">
        <v>412</v>
      </c>
      <c r="O69" s="15" t="s">
        <v>1436</v>
      </c>
      <c r="P69" s="54" t="s">
        <v>175</v>
      </c>
    </row>
    <row r="70" spans="1:16" ht="31.5" x14ac:dyDescent="0.25">
      <c r="A70" s="54">
        <v>63</v>
      </c>
      <c r="B70" s="55" t="s">
        <v>1002</v>
      </c>
      <c r="C70" s="54" t="s">
        <v>83</v>
      </c>
      <c r="D70" s="54" t="s">
        <v>62</v>
      </c>
      <c r="E70" s="55" t="s">
        <v>1884</v>
      </c>
      <c r="F70" s="56">
        <v>46128</v>
      </c>
      <c r="G70" s="18">
        <v>3271.92</v>
      </c>
      <c r="H70" s="54" t="s">
        <v>6</v>
      </c>
      <c r="I70" s="54" t="s">
        <v>1656</v>
      </c>
      <c r="J70" s="54" t="s">
        <v>1962</v>
      </c>
      <c r="K70" s="54" t="s">
        <v>429</v>
      </c>
      <c r="L70" s="54">
        <v>1</v>
      </c>
      <c r="M70" s="67"/>
      <c r="N70" s="55" t="s">
        <v>1885</v>
      </c>
      <c r="O70" s="55" t="s">
        <v>1886</v>
      </c>
      <c r="P70" s="54" t="s">
        <v>175</v>
      </c>
    </row>
    <row r="71" spans="1:16" ht="31.5" x14ac:dyDescent="0.25">
      <c r="A71" s="54">
        <v>64</v>
      </c>
      <c r="B71" s="55" t="s">
        <v>1002</v>
      </c>
      <c r="C71" s="54" t="s">
        <v>224</v>
      </c>
      <c r="D71" s="54" t="s">
        <v>62</v>
      </c>
      <c r="E71" s="55" t="s">
        <v>1343</v>
      </c>
      <c r="F71" s="56">
        <v>46150</v>
      </c>
      <c r="G71" s="18">
        <v>2727</v>
      </c>
      <c r="H71" s="54" t="s">
        <v>6</v>
      </c>
      <c r="I71" s="54" t="s">
        <v>2216</v>
      </c>
      <c r="J71" s="54" t="s">
        <v>1446</v>
      </c>
      <c r="K71" s="54" t="s">
        <v>278</v>
      </c>
      <c r="L71" s="54" t="s">
        <v>2044</v>
      </c>
      <c r="M71" s="54"/>
      <c r="N71" s="55" t="s">
        <v>2045</v>
      </c>
      <c r="O71" s="55" t="s">
        <v>2046</v>
      </c>
      <c r="P71" s="54" t="s">
        <v>175</v>
      </c>
    </row>
    <row r="72" spans="1:16" ht="63" x14ac:dyDescent="0.25">
      <c r="A72" s="54">
        <v>65</v>
      </c>
      <c r="B72" s="55" t="s">
        <v>1002</v>
      </c>
      <c r="C72" s="54" t="s">
        <v>83</v>
      </c>
      <c r="D72" s="54" t="s">
        <v>63</v>
      </c>
      <c r="E72" s="55" t="s">
        <v>2047</v>
      </c>
      <c r="F72" s="56">
        <v>46154</v>
      </c>
      <c r="G72" s="18">
        <v>272.98599999999999</v>
      </c>
      <c r="H72" s="54" t="s">
        <v>6</v>
      </c>
      <c r="I72" s="54" t="s">
        <v>1380</v>
      </c>
      <c r="J72" s="54">
        <v>32828388</v>
      </c>
      <c r="K72" s="54"/>
      <c r="L72" s="54"/>
      <c r="M72" s="54"/>
      <c r="N72" s="55"/>
      <c r="O72" s="55" t="s">
        <v>2048</v>
      </c>
      <c r="P72" s="54" t="s">
        <v>175</v>
      </c>
    </row>
    <row r="73" spans="1:16" ht="126" x14ac:dyDescent="0.25">
      <c r="A73" s="54">
        <v>66</v>
      </c>
      <c r="B73" s="55" t="s">
        <v>2049</v>
      </c>
      <c r="C73" s="54" t="s">
        <v>83</v>
      </c>
      <c r="D73" s="54" t="s">
        <v>63</v>
      </c>
      <c r="E73" s="55" t="s">
        <v>2062</v>
      </c>
      <c r="F73" s="56">
        <v>46150</v>
      </c>
      <c r="G73" s="18">
        <v>250.8</v>
      </c>
      <c r="H73" s="54" t="s">
        <v>6</v>
      </c>
      <c r="I73" s="54" t="s">
        <v>2050</v>
      </c>
      <c r="J73" s="54">
        <v>32828388</v>
      </c>
      <c r="K73" s="54" t="s">
        <v>63</v>
      </c>
      <c r="L73" s="54">
        <v>1</v>
      </c>
      <c r="M73" s="67">
        <v>250800</v>
      </c>
      <c r="N73" s="55" t="s">
        <v>2063</v>
      </c>
      <c r="O73" s="55" t="s">
        <v>2051</v>
      </c>
      <c r="P73" s="54" t="s">
        <v>175</v>
      </c>
    </row>
    <row r="74" spans="1:16" ht="63" x14ac:dyDescent="0.25">
      <c r="A74" s="54">
        <v>67</v>
      </c>
      <c r="B74" s="55" t="s">
        <v>2149</v>
      </c>
      <c r="C74" s="54" t="s">
        <v>83</v>
      </c>
      <c r="D74" s="54" t="s">
        <v>63</v>
      </c>
      <c r="E74" s="55" t="s">
        <v>1256</v>
      </c>
      <c r="F74" s="56">
        <v>46155</v>
      </c>
      <c r="G74" s="18">
        <v>299</v>
      </c>
      <c r="H74" s="54" t="s">
        <v>6</v>
      </c>
      <c r="I74" s="54" t="s">
        <v>2150</v>
      </c>
      <c r="J74" s="54">
        <v>305681667</v>
      </c>
      <c r="K74" s="54" t="s">
        <v>63</v>
      </c>
      <c r="L74" s="54">
        <v>1</v>
      </c>
      <c r="M74" s="67">
        <v>299000</v>
      </c>
      <c r="N74" s="55" t="s">
        <v>2151</v>
      </c>
      <c r="O74" s="55" t="s">
        <v>2152</v>
      </c>
      <c r="P74" s="54" t="s">
        <v>175</v>
      </c>
    </row>
    <row r="75" spans="1:16" ht="141.75" x14ac:dyDescent="0.25">
      <c r="A75" s="54">
        <v>68</v>
      </c>
      <c r="B75" s="55" t="s">
        <v>476</v>
      </c>
      <c r="C75" s="54" t="s">
        <v>172</v>
      </c>
      <c r="D75" s="54" t="s">
        <v>62</v>
      </c>
      <c r="E75" s="55" t="s">
        <v>1076</v>
      </c>
      <c r="F75" s="56">
        <v>46077</v>
      </c>
      <c r="G75" s="18">
        <v>455</v>
      </c>
      <c r="H75" s="54" t="s">
        <v>6</v>
      </c>
      <c r="I75" s="54" t="s">
        <v>1077</v>
      </c>
      <c r="J75" s="54">
        <v>2889407493</v>
      </c>
      <c r="K75" s="54" t="s">
        <v>429</v>
      </c>
      <c r="L75" s="54">
        <v>1</v>
      </c>
      <c r="M75" s="67">
        <v>455000</v>
      </c>
      <c r="N75" s="55" t="s">
        <v>1078</v>
      </c>
      <c r="O75" s="15" t="s">
        <v>1079</v>
      </c>
      <c r="P75" s="54" t="s">
        <v>175</v>
      </c>
    </row>
    <row r="76" spans="1:16" ht="141.75" x14ac:dyDescent="0.25">
      <c r="A76" s="54">
        <v>69</v>
      </c>
      <c r="B76" s="55" t="s">
        <v>476</v>
      </c>
      <c r="C76" s="54" t="s">
        <v>172</v>
      </c>
      <c r="D76" s="54" t="s">
        <v>62</v>
      </c>
      <c r="E76" s="55" t="s">
        <v>1076</v>
      </c>
      <c r="F76" s="56">
        <v>46122</v>
      </c>
      <c r="G76" s="18">
        <v>477.75</v>
      </c>
      <c r="H76" s="54" t="s">
        <v>6</v>
      </c>
      <c r="I76" s="54" t="s">
        <v>1077</v>
      </c>
      <c r="J76" s="54">
        <v>2889407493</v>
      </c>
      <c r="K76" s="54" t="s">
        <v>429</v>
      </c>
      <c r="L76" s="54">
        <v>1</v>
      </c>
      <c r="M76" s="67">
        <v>477750</v>
      </c>
      <c r="N76" s="55" t="s">
        <v>1078</v>
      </c>
      <c r="O76" s="55" t="s">
        <v>1776</v>
      </c>
      <c r="P76" s="54" t="s">
        <v>175</v>
      </c>
    </row>
  </sheetData>
  <mergeCells count="19">
    <mergeCell ref="J3:J5"/>
    <mergeCell ref="K3:N3"/>
    <mergeCell ref="O3:O5"/>
    <mergeCell ref="A3:A5"/>
    <mergeCell ref="B3:B5"/>
    <mergeCell ref="C3:C5"/>
    <mergeCell ref="D3:D5"/>
    <mergeCell ref="E3:E4"/>
    <mergeCell ref="F3:F5"/>
    <mergeCell ref="A1:I1"/>
    <mergeCell ref="H2:I2"/>
    <mergeCell ref="G3:G4"/>
    <mergeCell ref="H3:H5"/>
    <mergeCell ref="I3:I5"/>
    <mergeCell ref="P3:P5"/>
    <mergeCell ref="K4:K5"/>
    <mergeCell ref="L4:L5"/>
    <mergeCell ref="M4:M5"/>
    <mergeCell ref="N4:N5"/>
  </mergeCells>
  <hyperlinks>
    <hyperlink ref="O13" r:id="rId1"/>
    <hyperlink ref="O14" r:id="rId2"/>
    <hyperlink ref="O15" r:id="rId3"/>
    <hyperlink ref="O16" r:id="rId4"/>
    <hyperlink ref="O17" r:id="rId5"/>
    <hyperlink ref="O18" r:id="rId6"/>
    <hyperlink ref="O19" r:id="rId7"/>
    <hyperlink ref="O21" r:id="rId8"/>
    <hyperlink ref="O30" r:id="rId9"/>
    <hyperlink ref="O31" r:id="rId10"/>
    <hyperlink ref="O32" r:id="rId11"/>
    <hyperlink ref="O33" r:id="rId12"/>
    <hyperlink ref="O34" r:id="rId13"/>
    <hyperlink ref="O35" r:id="rId14"/>
    <hyperlink ref="O36" r:id="rId15"/>
    <hyperlink ref="O37" r:id="rId16"/>
    <hyperlink ref="O38" r:id="rId17"/>
    <hyperlink ref="O39" r:id="rId18"/>
    <hyperlink ref="O40" r:id="rId19"/>
    <hyperlink ref="O41" r:id="rId20"/>
    <hyperlink ref="O42" r:id="rId21"/>
    <hyperlink ref="O43" r:id="rId22"/>
    <hyperlink ref="O45" r:id="rId23"/>
    <hyperlink ref="O44" r:id="rId24"/>
    <hyperlink ref="O52" r:id="rId25"/>
    <hyperlink ref="O51" r:id="rId26"/>
    <hyperlink ref="O50" r:id="rId27"/>
    <hyperlink ref="O49" r:id="rId28"/>
    <hyperlink ref="O48" r:id="rId29"/>
    <hyperlink ref="O47" r:id="rId30"/>
    <hyperlink ref="O46" r:id="rId31"/>
    <hyperlink ref="O53" r:id="rId32"/>
    <hyperlink ref="O54" r:id="rId33"/>
    <hyperlink ref="O55" r:id="rId34"/>
    <hyperlink ref="O56:O63" r:id="rId35" display="https://prozorro.gov.ua/uk/tender/UA-2026-05-18-009175-a"/>
    <hyperlink ref="O64" r:id="rId36"/>
    <hyperlink ref="O65" r:id="rId37"/>
    <hyperlink ref="O66" r:id="rId38"/>
    <hyperlink ref="O67" r:id="rId39"/>
    <hyperlink ref="O68" r:id="rId40"/>
    <hyperlink ref="O69" r:id="rId41"/>
    <hyperlink ref="O70" r:id="rId42"/>
    <hyperlink ref="O71" r:id="rId43"/>
    <hyperlink ref="O72" r:id="rId44"/>
    <hyperlink ref="O73" r:id="rId45"/>
    <hyperlink ref="O74" r:id="rId46"/>
    <hyperlink ref="O75" r:id="rId47"/>
    <hyperlink ref="O76" r:id="rId48"/>
  </hyperlinks>
  <pageMargins left="0.70866141732283472" right="0.70866141732283472" top="0.74803149606299213" bottom="0.74803149606299213" header="0.31496062992125984" footer="0.31496062992125984"/>
  <pageSetup paperSize="9" scale="75" orientation="landscape" r:id="rId4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C66"/>
  <sheetViews>
    <sheetView view="pageBreakPreview" zoomScale="69" zoomScaleNormal="60" zoomScaleSheetLayoutView="69" workbookViewId="0">
      <selection activeCell="D5" sqref="D5"/>
    </sheetView>
  </sheetViews>
  <sheetFormatPr defaultColWidth="8.85546875" defaultRowHeight="15.75" x14ac:dyDescent="0.25"/>
  <cols>
    <col min="1" max="1" width="5.28515625" style="3" customWidth="1"/>
    <col min="2" max="2" width="49.140625" style="5" customWidth="1"/>
    <col min="3" max="3" width="22.42578125" style="3" customWidth="1"/>
    <col min="4" max="4" width="24.28515625" style="4" customWidth="1"/>
    <col min="5" max="5" width="8.85546875" style="1"/>
    <col min="6" max="6" width="17.5703125" style="1" customWidth="1"/>
    <col min="7" max="7" width="27.5703125" style="1" customWidth="1"/>
    <col min="8" max="16384" width="8.85546875" style="1"/>
  </cols>
  <sheetData>
    <row r="1" spans="1:7" ht="33" customHeight="1" x14ac:dyDescent="0.25">
      <c r="A1" s="112" t="s">
        <v>71</v>
      </c>
      <c r="B1" s="112"/>
      <c r="C1" s="112"/>
      <c r="D1" s="112"/>
    </row>
    <row r="2" spans="1:7" ht="20.45" customHeight="1" x14ac:dyDescent="0.25">
      <c r="A2" s="6"/>
      <c r="B2" s="7"/>
      <c r="C2" s="6"/>
      <c r="D2" s="26" t="s">
        <v>2559</v>
      </c>
    </row>
    <row r="3" spans="1:7" ht="31.9" customHeight="1" x14ac:dyDescent="0.25">
      <c r="A3" s="8" t="s">
        <v>0</v>
      </c>
      <c r="B3" s="8" t="s">
        <v>68</v>
      </c>
      <c r="C3" s="8" t="s">
        <v>69</v>
      </c>
      <c r="D3" s="19" t="s">
        <v>70</v>
      </c>
    </row>
    <row r="4" spans="1:7" x14ac:dyDescent="0.25">
      <c r="A4" s="8">
        <v>1</v>
      </c>
      <c r="B4" s="8">
        <v>2</v>
      </c>
      <c r="C4" s="8">
        <v>3</v>
      </c>
      <c r="D4" s="9">
        <v>4</v>
      </c>
    </row>
    <row r="5" spans="1:7" x14ac:dyDescent="0.25">
      <c r="A5" s="2"/>
      <c r="B5" s="10" t="s">
        <v>51</v>
      </c>
      <c r="C5" s="24">
        <f>C6+C14+C23+C37+C43</f>
        <v>757</v>
      </c>
      <c r="D5" s="25">
        <f>D6+D14+D23+D37+D43</f>
        <v>1516356.4480299999</v>
      </c>
      <c r="F5" s="21"/>
      <c r="G5" s="20"/>
    </row>
    <row r="6" spans="1:7" x14ac:dyDescent="0.25">
      <c r="A6" s="11"/>
      <c r="B6" s="22" t="s">
        <v>53</v>
      </c>
      <c r="C6" s="23">
        <f>C7+C8+C10+C11+C12+C13+C9</f>
        <v>59</v>
      </c>
      <c r="D6" s="13">
        <f>D7+D8+D10+D11+D12+D13+D9</f>
        <v>43400.061999999998</v>
      </c>
    </row>
    <row r="7" spans="1:7" s="17" customFormat="1" x14ac:dyDescent="0.25">
      <c r="A7" s="14">
        <v>1</v>
      </c>
      <c r="B7" s="15" t="s">
        <v>11</v>
      </c>
      <c r="C7" s="14">
        <v>18</v>
      </c>
      <c r="D7" s="16">
        <f>SUM('ТГ зв'!G13:G30)</f>
        <v>8975.6010000000006</v>
      </c>
    </row>
    <row r="8" spans="1:7" s="17" customFormat="1" x14ac:dyDescent="0.25">
      <c r="A8" s="14">
        <v>2</v>
      </c>
      <c r="B8" s="15" t="s">
        <v>43</v>
      </c>
      <c r="C8" s="14">
        <v>3</v>
      </c>
      <c r="D8" s="16">
        <f>SUM('ТГ зв'!G32:G34)</f>
        <v>1125.672</v>
      </c>
    </row>
    <row r="9" spans="1:7" s="17" customFormat="1" x14ac:dyDescent="0.25">
      <c r="A9" s="14">
        <v>3</v>
      </c>
      <c r="B9" s="15" t="s">
        <v>7</v>
      </c>
      <c r="C9" s="14">
        <v>1</v>
      </c>
      <c r="D9" s="16">
        <f>SUM('ТГ зв'!G36)</f>
        <v>1266.76</v>
      </c>
    </row>
    <row r="10" spans="1:7" s="17" customFormat="1" x14ac:dyDescent="0.25">
      <c r="A10" s="14">
        <v>4</v>
      </c>
      <c r="B10" s="15" t="s">
        <v>28</v>
      </c>
      <c r="C10" s="14">
        <v>13</v>
      </c>
      <c r="D10" s="16">
        <f>SUM('ТГ зв'!G38:G50)</f>
        <v>11082.833999999999</v>
      </c>
    </row>
    <row r="11" spans="1:7" s="17" customFormat="1" x14ac:dyDescent="0.25">
      <c r="A11" s="14">
        <v>5</v>
      </c>
      <c r="B11" s="15" t="s">
        <v>12</v>
      </c>
      <c r="C11" s="14">
        <v>6</v>
      </c>
      <c r="D11" s="16">
        <f>SUM('ТГ зв'!G52:G57)</f>
        <v>3378.1179999999999</v>
      </c>
    </row>
    <row r="12" spans="1:7" s="17" customFormat="1" x14ac:dyDescent="0.25">
      <c r="A12" s="14">
        <v>6</v>
      </c>
      <c r="B12" s="15" t="s">
        <v>30</v>
      </c>
      <c r="C12" s="14">
        <v>12</v>
      </c>
      <c r="D12" s="16">
        <f>SUM('ТГ зв'!G59:G70)</f>
        <v>5275.8769999999995</v>
      </c>
    </row>
    <row r="13" spans="1:7" s="17" customFormat="1" x14ac:dyDescent="0.25">
      <c r="A13" s="14">
        <v>7</v>
      </c>
      <c r="B13" s="15" t="s">
        <v>54</v>
      </c>
      <c r="C13" s="14">
        <v>6</v>
      </c>
      <c r="D13" s="16">
        <f>SUM('ТГ зв'!G72:G77)</f>
        <v>12295.199999999999</v>
      </c>
    </row>
    <row r="14" spans="1:7" x14ac:dyDescent="0.25">
      <c r="A14" s="11"/>
      <c r="B14" s="12" t="s">
        <v>55</v>
      </c>
      <c r="C14" s="23">
        <f>C15+C18+C16+C17+C19+C20+C21+C22</f>
        <v>2</v>
      </c>
      <c r="D14" s="13">
        <f>D15+D18+D16+D17+D19+D20+D21+D22</f>
        <v>630.70000000000005</v>
      </c>
    </row>
    <row r="15" spans="1:7" s="17" customFormat="1" x14ac:dyDescent="0.25">
      <c r="A15" s="14">
        <v>8</v>
      </c>
      <c r="B15" s="15" t="s">
        <v>14</v>
      </c>
      <c r="C15" s="14">
        <v>0</v>
      </c>
      <c r="D15" s="16">
        <v>0</v>
      </c>
    </row>
    <row r="16" spans="1:7" s="17" customFormat="1" x14ac:dyDescent="0.25">
      <c r="A16" s="14">
        <v>9</v>
      </c>
      <c r="B16" s="15" t="s">
        <v>31</v>
      </c>
      <c r="C16" s="14">
        <v>0</v>
      </c>
      <c r="D16" s="16">
        <v>0</v>
      </c>
    </row>
    <row r="17" spans="1:4" s="17" customFormat="1" x14ac:dyDescent="0.25">
      <c r="A17" s="14">
        <v>10</v>
      </c>
      <c r="B17" s="15" t="s">
        <v>15</v>
      </c>
      <c r="C17" s="14">
        <v>1</v>
      </c>
      <c r="D17" s="16">
        <f>SUM('ТГ зв'!G82)</f>
        <v>200</v>
      </c>
    </row>
    <row r="18" spans="1:4" s="17" customFormat="1" x14ac:dyDescent="0.25">
      <c r="A18" s="14">
        <v>11</v>
      </c>
      <c r="B18" s="15" t="s">
        <v>46</v>
      </c>
      <c r="C18" s="14">
        <v>1</v>
      </c>
      <c r="D18" s="16">
        <f>SUM('ТГ зв'!G84)</f>
        <v>430.7</v>
      </c>
    </row>
    <row r="19" spans="1:4" s="17" customFormat="1" x14ac:dyDescent="0.25">
      <c r="A19" s="14">
        <v>12</v>
      </c>
      <c r="B19" s="15" t="s">
        <v>34</v>
      </c>
      <c r="C19" s="14">
        <v>0</v>
      </c>
      <c r="D19" s="16">
        <v>0</v>
      </c>
    </row>
    <row r="20" spans="1:4" s="17" customFormat="1" x14ac:dyDescent="0.25">
      <c r="A20" s="14">
        <v>13</v>
      </c>
      <c r="B20" s="15" t="s">
        <v>37</v>
      </c>
      <c r="C20" s="14">
        <v>0</v>
      </c>
      <c r="D20" s="16">
        <v>0</v>
      </c>
    </row>
    <row r="21" spans="1:4" s="17" customFormat="1" x14ac:dyDescent="0.25">
      <c r="A21" s="14">
        <v>14</v>
      </c>
      <c r="B21" s="15" t="s">
        <v>67</v>
      </c>
      <c r="C21" s="14">
        <v>0</v>
      </c>
      <c r="D21" s="16">
        <v>0</v>
      </c>
    </row>
    <row r="22" spans="1:4" s="17" customFormat="1" x14ac:dyDescent="0.25">
      <c r="A22" s="14">
        <v>15</v>
      </c>
      <c r="B22" s="15" t="s">
        <v>48</v>
      </c>
      <c r="C22" s="14">
        <v>0</v>
      </c>
      <c r="D22" s="16">
        <v>0</v>
      </c>
    </row>
    <row r="23" spans="1:4" x14ac:dyDescent="0.25">
      <c r="A23" s="11"/>
      <c r="B23" s="12" t="s">
        <v>56</v>
      </c>
      <c r="C23" s="23">
        <f>C25+C27+C29+C30+C31+C34+C35+C32+C33+C36+C26+C28+C24</f>
        <v>523</v>
      </c>
      <c r="D23" s="13">
        <f>D25+D27+D29+D30+D31+D34+D35+D32+D33+D36+D26+D28+D24</f>
        <v>961720.66702999978</v>
      </c>
    </row>
    <row r="24" spans="1:4" s="17" customFormat="1" ht="31.5" x14ac:dyDescent="0.25">
      <c r="A24" s="14"/>
      <c r="B24" s="15" t="s">
        <v>1797</v>
      </c>
      <c r="C24" s="14">
        <v>2</v>
      </c>
      <c r="D24" s="16">
        <f>SUM('ТГ зв'!G91:G92)</f>
        <v>665.05399999999997</v>
      </c>
    </row>
    <row r="25" spans="1:4" s="17" customFormat="1" x14ac:dyDescent="0.25">
      <c r="A25" s="14">
        <v>16</v>
      </c>
      <c r="B25" s="15" t="s">
        <v>19</v>
      </c>
      <c r="C25" s="14">
        <v>278</v>
      </c>
      <c r="D25" s="16">
        <f>SUM('ТГ зв'!G94:G371)</f>
        <v>588275.95502999972</v>
      </c>
    </row>
    <row r="26" spans="1:4" s="17" customFormat="1" x14ac:dyDescent="0.25">
      <c r="A26" s="14">
        <v>17</v>
      </c>
      <c r="B26" s="15" t="s">
        <v>42</v>
      </c>
      <c r="C26" s="14">
        <v>5</v>
      </c>
      <c r="D26" s="16">
        <f>SUM('ТГ зв'!G373:G377)</f>
        <v>3407.1439999999998</v>
      </c>
    </row>
    <row r="27" spans="1:4" s="17" customFormat="1" x14ac:dyDescent="0.25">
      <c r="A27" s="14">
        <v>18</v>
      </c>
      <c r="B27" s="15" t="s">
        <v>17</v>
      </c>
      <c r="C27" s="14">
        <v>45</v>
      </c>
      <c r="D27" s="16">
        <f>SUM('ТГ зв'!G379:G423)</f>
        <v>45234.86</v>
      </c>
    </row>
    <row r="28" spans="1:4" s="17" customFormat="1" x14ac:dyDescent="0.25">
      <c r="A28" s="14">
        <v>19</v>
      </c>
      <c r="B28" s="15" t="s">
        <v>44</v>
      </c>
      <c r="C28" s="14">
        <v>1</v>
      </c>
      <c r="D28" s="16">
        <f>SUM('ТГ зв'!G425)</f>
        <v>358.4</v>
      </c>
    </row>
    <row r="29" spans="1:4" s="17" customFormat="1" x14ac:dyDescent="0.25">
      <c r="A29" s="14">
        <v>20</v>
      </c>
      <c r="B29" s="15" t="s">
        <v>18</v>
      </c>
      <c r="C29" s="14">
        <v>5</v>
      </c>
      <c r="D29" s="16">
        <f>SUM('ТГ зв'!G427:G431)</f>
        <v>2252.4179999999997</v>
      </c>
    </row>
    <row r="30" spans="1:4" s="17" customFormat="1" x14ac:dyDescent="0.25">
      <c r="A30" s="14">
        <v>21</v>
      </c>
      <c r="B30" s="15" t="s">
        <v>21</v>
      </c>
      <c r="C30" s="14">
        <v>14</v>
      </c>
      <c r="D30" s="16">
        <f>SUM('ТГ зв'!G433:G446)</f>
        <v>5761.8809999999994</v>
      </c>
    </row>
    <row r="31" spans="1:4" s="17" customFormat="1" x14ac:dyDescent="0.25">
      <c r="A31" s="14">
        <v>22</v>
      </c>
      <c r="B31" s="15" t="s">
        <v>8</v>
      </c>
      <c r="C31" s="14">
        <v>9</v>
      </c>
      <c r="D31" s="16">
        <f>SUM('ТГ зв'!G448:G456)</f>
        <v>7944.9780000000001</v>
      </c>
    </row>
    <row r="32" spans="1:4" s="17" customFormat="1" ht="13.9" customHeight="1" x14ac:dyDescent="0.25">
      <c r="A32" s="14">
        <v>23</v>
      </c>
      <c r="B32" s="15" t="s">
        <v>35</v>
      </c>
      <c r="C32" s="14">
        <v>15</v>
      </c>
      <c r="D32" s="16">
        <f>SUM('ТГ зв'!G458:G472)</f>
        <v>19388.065999999999</v>
      </c>
    </row>
    <row r="33" spans="1:4" s="17" customFormat="1" x14ac:dyDescent="0.25">
      <c r="A33" s="14">
        <v>24</v>
      </c>
      <c r="B33" s="15" t="s">
        <v>36</v>
      </c>
      <c r="C33" s="14">
        <v>25</v>
      </c>
      <c r="D33" s="16">
        <f>SUM('ТГ зв'!G474:G498)</f>
        <v>44681.817999999999</v>
      </c>
    </row>
    <row r="34" spans="1:4" s="17" customFormat="1" x14ac:dyDescent="0.25">
      <c r="A34" s="14">
        <v>25</v>
      </c>
      <c r="B34" s="15" t="s">
        <v>27</v>
      </c>
      <c r="C34" s="14">
        <v>4</v>
      </c>
      <c r="D34" s="16">
        <f>SUM('ТГ зв'!G500:G503)</f>
        <v>1799.741</v>
      </c>
    </row>
    <row r="35" spans="1:4" s="17" customFormat="1" x14ac:dyDescent="0.25">
      <c r="A35" s="14">
        <v>26</v>
      </c>
      <c r="B35" s="15" t="s">
        <v>29</v>
      </c>
      <c r="C35" s="14">
        <v>109</v>
      </c>
      <c r="D35" s="16">
        <f>SUM('ТГ зв'!G505:G613)</f>
        <v>222380.359</v>
      </c>
    </row>
    <row r="36" spans="1:4" s="17" customFormat="1" x14ac:dyDescent="0.25">
      <c r="A36" s="14">
        <v>27</v>
      </c>
      <c r="B36" s="15" t="s">
        <v>41</v>
      </c>
      <c r="C36" s="14">
        <v>11</v>
      </c>
      <c r="D36" s="16">
        <f>SUM('ТГ зв'!G615:G625)</f>
        <v>19569.992999999999</v>
      </c>
    </row>
    <row r="37" spans="1:4" x14ac:dyDescent="0.25">
      <c r="A37" s="11"/>
      <c r="B37" s="12" t="s">
        <v>57</v>
      </c>
      <c r="C37" s="23">
        <f>C38+C41+C42+C40</f>
        <v>63</v>
      </c>
      <c r="D37" s="13">
        <f>D38+D41+D42+D40+D39</f>
        <v>391573.92500000005</v>
      </c>
    </row>
    <row r="38" spans="1:4" s="17" customFormat="1" x14ac:dyDescent="0.25">
      <c r="A38" s="14">
        <v>28</v>
      </c>
      <c r="B38" s="15" t="s">
        <v>22</v>
      </c>
      <c r="C38" s="14">
        <v>61</v>
      </c>
      <c r="D38" s="16">
        <f>SUM('ТГ зв'!G628:G688)</f>
        <v>391173.92500000005</v>
      </c>
    </row>
    <row r="39" spans="1:4" s="17" customFormat="1" x14ac:dyDescent="0.25">
      <c r="A39" s="14">
        <v>29</v>
      </c>
      <c r="B39" s="15" t="s">
        <v>45</v>
      </c>
      <c r="C39" s="14">
        <v>0</v>
      </c>
      <c r="D39" s="16">
        <v>0</v>
      </c>
    </row>
    <row r="40" spans="1:4" s="17" customFormat="1" x14ac:dyDescent="0.25">
      <c r="A40" s="14">
        <v>30</v>
      </c>
      <c r="B40" s="15" t="s">
        <v>33</v>
      </c>
      <c r="C40" s="14">
        <v>0</v>
      </c>
      <c r="D40" s="16">
        <v>0</v>
      </c>
    </row>
    <row r="41" spans="1:4" s="17" customFormat="1" x14ac:dyDescent="0.25">
      <c r="A41" s="14">
        <v>31</v>
      </c>
      <c r="B41" s="15" t="s">
        <v>1897</v>
      </c>
      <c r="C41" s="14">
        <v>1</v>
      </c>
      <c r="D41" s="16">
        <f>SUM('ТГ зв'!G691)</f>
        <v>200</v>
      </c>
    </row>
    <row r="42" spans="1:4" s="17" customFormat="1" x14ac:dyDescent="0.25">
      <c r="A42" s="14">
        <v>32</v>
      </c>
      <c r="B42" s="15" t="s">
        <v>39</v>
      </c>
      <c r="C42" s="14">
        <v>1</v>
      </c>
      <c r="D42" s="16">
        <f>SUM('ТГ зв'!G694)</f>
        <v>200</v>
      </c>
    </row>
    <row r="43" spans="1:4" x14ac:dyDescent="0.25">
      <c r="A43" s="11"/>
      <c r="B43" s="12" t="s">
        <v>58</v>
      </c>
      <c r="C43" s="27">
        <f>C45+C46+C47+C49+C51+C52+ C53+C54+C56+C48+C55+C57+C50+C58+C44</f>
        <v>110</v>
      </c>
      <c r="D43" s="13">
        <f>D45+D46+D47+D49+D51+D52+ D53+D54+D56+D48+D55+D57+D50+D58+D44</f>
        <v>119031.09400000003</v>
      </c>
    </row>
    <row r="44" spans="1:4" s="17" customFormat="1" ht="31.5" x14ac:dyDescent="0.25">
      <c r="A44" s="14"/>
      <c r="B44" s="15" t="s">
        <v>1765</v>
      </c>
      <c r="C44" s="14">
        <v>1</v>
      </c>
      <c r="D44" s="16">
        <f>SUM('ТГ зв'!G697)</f>
        <v>250</v>
      </c>
    </row>
    <row r="45" spans="1:4" s="17" customFormat="1" x14ac:dyDescent="0.25">
      <c r="A45" s="14">
        <v>33</v>
      </c>
      <c r="B45" s="15" t="s">
        <v>26</v>
      </c>
      <c r="C45" s="14">
        <v>25</v>
      </c>
      <c r="D45" s="16">
        <f>SUM('ТГ зв'!G699:G723)</f>
        <v>21546.043999999998</v>
      </c>
    </row>
    <row r="46" spans="1:4" s="17" customFormat="1" x14ac:dyDescent="0.25">
      <c r="A46" s="14">
        <v>34</v>
      </c>
      <c r="B46" s="15" t="s">
        <v>9</v>
      </c>
      <c r="C46" s="14">
        <v>6</v>
      </c>
      <c r="D46" s="16">
        <f>SUM('ТГ зв'!G725:G730)</f>
        <v>2676.3040000000001</v>
      </c>
    </row>
    <row r="47" spans="1:4" s="17" customFormat="1" x14ac:dyDescent="0.25">
      <c r="A47" s="14">
        <v>35</v>
      </c>
      <c r="B47" s="15" t="s">
        <v>13</v>
      </c>
      <c r="C47" s="14">
        <v>1</v>
      </c>
      <c r="D47" s="16">
        <f>'ТГ зв'!G732</f>
        <v>465.78</v>
      </c>
    </row>
    <row r="48" spans="1:4" s="17" customFormat="1" x14ac:dyDescent="0.25">
      <c r="A48" s="14">
        <v>36</v>
      </c>
      <c r="B48" s="15" t="s">
        <v>32</v>
      </c>
      <c r="C48" s="14">
        <v>2</v>
      </c>
      <c r="D48" s="16">
        <f>SUM('ТГ зв'!G734:G735)</f>
        <v>611.20000000000005</v>
      </c>
    </row>
    <row r="49" spans="1:4" s="17" customFormat="1" x14ac:dyDescent="0.25">
      <c r="A49" s="14">
        <v>37</v>
      </c>
      <c r="B49" s="15" t="s">
        <v>16</v>
      </c>
      <c r="C49" s="14">
        <v>16</v>
      </c>
      <c r="D49" s="16">
        <f>SUM('ТГ зв'!G737:G752)</f>
        <v>15659.440999999999</v>
      </c>
    </row>
    <row r="50" spans="1:4" s="17" customFormat="1" x14ac:dyDescent="0.25">
      <c r="A50" s="14">
        <v>38</v>
      </c>
      <c r="B50" s="15" t="s">
        <v>47</v>
      </c>
      <c r="C50" s="14">
        <v>3</v>
      </c>
      <c r="D50" s="16">
        <f>SUM('ТГ зв'!G754:G756)</f>
        <v>6184.7629999999999</v>
      </c>
    </row>
    <row r="51" spans="1:4" s="17" customFormat="1" x14ac:dyDescent="0.25">
      <c r="A51" s="14">
        <v>39</v>
      </c>
      <c r="B51" s="15" t="s">
        <v>20</v>
      </c>
      <c r="C51" s="14">
        <v>7</v>
      </c>
      <c r="D51" s="16">
        <f>SUM('ТГ зв'!G758:G764)</f>
        <v>4630.2660000000005</v>
      </c>
    </row>
    <row r="52" spans="1:4" s="17" customFormat="1" x14ac:dyDescent="0.25">
      <c r="A52" s="14">
        <v>40</v>
      </c>
      <c r="B52" s="15" t="s">
        <v>23</v>
      </c>
      <c r="C52" s="14">
        <v>1</v>
      </c>
      <c r="D52" s="16">
        <f>SUM('ТГ зв'!G766)</f>
        <v>300.8</v>
      </c>
    </row>
    <row r="53" spans="1:4" s="17" customFormat="1" x14ac:dyDescent="0.25">
      <c r="A53" s="14">
        <v>41</v>
      </c>
      <c r="B53" s="15" t="s">
        <v>24</v>
      </c>
      <c r="C53" s="14">
        <v>6</v>
      </c>
      <c r="D53" s="16">
        <f>SUM('ТГ зв'!G768:G773)</f>
        <v>12099.806</v>
      </c>
    </row>
    <row r="54" spans="1:4" s="17" customFormat="1" x14ac:dyDescent="0.25">
      <c r="A54" s="14">
        <v>42</v>
      </c>
      <c r="B54" s="15" t="s">
        <v>25</v>
      </c>
      <c r="C54" s="14">
        <v>3</v>
      </c>
      <c r="D54" s="16">
        <f>SUM('ТГ зв'!G775:G777)</f>
        <v>1323.33</v>
      </c>
    </row>
    <row r="55" spans="1:4" s="17" customFormat="1" x14ac:dyDescent="0.25">
      <c r="A55" s="14">
        <v>43</v>
      </c>
      <c r="B55" s="15" t="s">
        <v>38</v>
      </c>
      <c r="C55" s="14">
        <v>0</v>
      </c>
      <c r="D55" s="16">
        <v>0</v>
      </c>
    </row>
    <row r="56" spans="1:4" s="17" customFormat="1" x14ac:dyDescent="0.25">
      <c r="A56" s="14">
        <v>44</v>
      </c>
      <c r="B56" s="15" t="s">
        <v>10</v>
      </c>
      <c r="C56" s="14">
        <v>29</v>
      </c>
      <c r="D56" s="16">
        <f>SUM('ТГ зв'!G780:G808)</f>
        <v>49706.203000000009</v>
      </c>
    </row>
    <row r="57" spans="1:4" s="17" customFormat="1" x14ac:dyDescent="0.25">
      <c r="A57" s="14">
        <v>45</v>
      </c>
      <c r="B57" s="15" t="s">
        <v>40</v>
      </c>
      <c r="C57" s="14">
        <v>1</v>
      </c>
      <c r="D57" s="16">
        <f>SUM('ТГ зв'!G810:G810)</f>
        <v>348</v>
      </c>
    </row>
    <row r="58" spans="1:4" s="17" customFormat="1" x14ac:dyDescent="0.25">
      <c r="A58" s="14">
        <v>46</v>
      </c>
      <c r="B58" s="15" t="s">
        <v>49</v>
      </c>
      <c r="C58" s="14">
        <v>9</v>
      </c>
      <c r="D58" s="16">
        <f>SUM('ТГ зв'!G812:G820)</f>
        <v>3229.1570000000002</v>
      </c>
    </row>
    <row r="66" spans="1:1017" s="4" customFormat="1" x14ac:dyDescent="0.25">
      <c r="A66" s="3"/>
      <c r="B66" s="5"/>
      <c r="C66" s="3"/>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c r="VK66" s="1"/>
      <c r="VL66" s="1"/>
      <c r="VM66" s="1"/>
      <c r="VN66" s="1"/>
      <c r="VO66" s="1"/>
      <c r="VP66" s="1"/>
      <c r="VQ66" s="1"/>
      <c r="VR66" s="1"/>
      <c r="VS66" s="1"/>
      <c r="VT66" s="1"/>
      <c r="VU66" s="1"/>
      <c r="VV66" s="1"/>
      <c r="VW66" s="1"/>
      <c r="VX66" s="1"/>
      <c r="VY66" s="1"/>
      <c r="VZ66" s="1"/>
      <c r="WA66" s="1"/>
      <c r="WB66" s="1"/>
      <c r="WC66" s="1"/>
      <c r="WD66" s="1"/>
      <c r="WE66" s="1"/>
      <c r="WF66" s="1"/>
      <c r="WG66" s="1"/>
      <c r="WH66" s="1"/>
      <c r="WI66" s="1"/>
      <c r="WJ66" s="1"/>
      <c r="WK66" s="1"/>
      <c r="WL66" s="1"/>
      <c r="WM66" s="1"/>
      <c r="WN66" s="1"/>
      <c r="WO66" s="1"/>
      <c r="WP66" s="1"/>
      <c r="WQ66" s="1"/>
      <c r="WR66" s="1"/>
      <c r="WS66" s="1"/>
      <c r="WT66" s="1"/>
      <c r="WU66" s="1"/>
      <c r="WV66" s="1"/>
      <c r="WW66" s="1"/>
      <c r="WX66" s="1"/>
      <c r="WY66" s="1"/>
      <c r="WZ66" s="1"/>
      <c r="XA66" s="1"/>
      <c r="XB66" s="1"/>
      <c r="XC66" s="1"/>
      <c r="XD66" s="1"/>
      <c r="XE66" s="1"/>
      <c r="XF66" s="1"/>
      <c r="XG66" s="1"/>
      <c r="XH66" s="1"/>
      <c r="XI66" s="1"/>
      <c r="XJ66" s="1"/>
      <c r="XK66" s="1"/>
      <c r="XL66" s="1"/>
      <c r="XM66" s="1"/>
      <c r="XN66" s="1"/>
      <c r="XO66" s="1"/>
      <c r="XP66" s="1"/>
      <c r="XQ66" s="1"/>
      <c r="XR66" s="1"/>
      <c r="XS66" s="1"/>
      <c r="XT66" s="1"/>
      <c r="XU66" s="1"/>
      <c r="XV66" s="1"/>
      <c r="XW66" s="1"/>
      <c r="XX66" s="1"/>
      <c r="XY66" s="1"/>
      <c r="XZ66" s="1"/>
      <c r="YA66" s="1"/>
      <c r="YB66" s="1"/>
      <c r="YC66" s="1"/>
      <c r="YD66" s="1"/>
      <c r="YE66" s="1"/>
      <c r="YF66" s="1"/>
      <c r="YG66" s="1"/>
      <c r="YH66" s="1"/>
      <c r="YI66" s="1"/>
      <c r="YJ66" s="1"/>
      <c r="YK66" s="1"/>
      <c r="YL66" s="1"/>
      <c r="YM66" s="1"/>
      <c r="YN66" s="1"/>
      <c r="YO66" s="1"/>
      <c r="YP66" s="1"/>
      <c r="YQ66" s="1"/>
      <c r="YR66" s="1"/>
      <c r="YS66" s="1"/>
      <c r="YT66" s="1"/>
      <c r="YU66" s="1"/>
      <c r="YV66" s="1"/>
      <c r="YW66" s="1"/>
      <c r="YX66" s="1"/>
      <c r="YY66" s="1"/>
      <c r="YZ66" s="1"/>
      <c r="ZA66" s="1"/>
      <c r="ZB66" s="1"/>
      <c r="ZC66" s="1"/>
      <c r="ZD66" s="1"/>
      <c r="ZE66" s="1"/>
      <c r="ZF66" s="1"/>
      <c r="ZG66" s="1"/>
      <c r="ZH66" s="1"/>
      <c r="ZI66" s="1"/>
      <c r="ZJ66" s="1"/>
      <c r="ZK66" s="1"/>
      <c r="ZL66" s="1"/>
      <c r="ZM66" s="1"/>
      <c r="ZN66" s="1"/>
      <c r="ZO66" s="1"/>
      <c r="ZP66" s="1"/>
      <c r="ZQ66" s="1"/>
      <c r="ZR66" s="1"/>
      <c r="ZS66" s="1"/>
      <c r="ZT66" s="1"/>
      <c r="ZU66" s="1"/>
      <c r="ZV66" s="1"/>
      <c r="ZW66" s="1"/>
      <c r="ZX66" s="1"/>
      <c r="ZY66" s="1"/>
      <c r="ZZ66" s="1"/>
      <c r="AAA66" s="1"/>
      <c r="AAB66" s="1"/>
      <c r="AAC66" s="1"/>
      <c r="AAD66" s="1"/>
      <c r="AAE66" s="1"/>
      <c r="AAF66" s="1"/>
      <c r="AAG66" s="1"/>
      <c r="AAH66" s="1"/>
      <c r="AAI66" s="1"/>
      <c r="AAJ66" s="1"/>
      <c r="AAK66" s="1"/>
      <c r="AAL66" s="1"/>
      <c r="AAM66" s="1"/>
      <c r="AAN66" s="1"/>
      <c r="AAO66" s="1"/>
      <c r="AAP66" s="1"/>
      <c r="AAQ66" s="1"/>
      <c r="AAR66" s="1"/>
      <c r="AAS66" s="1"/>
      <c r="AAT66" s="1"/>
      <c r="AAU66" s="1"/>
      <c r="AAV66" s="1"/>
      <c r="AAW66" s="1"/>
      <c r="AAX66" s="1"/>
      <c r="AAY66" s="1"/>
      <c r="AAZ66" s="1"/>
      <c r="ABA66" s="1"/>
      <c r="ABB66" s="1"/>
      <c r="ABC66" s="1"/>
      <c r="ABD66" s="1"/>
      <c r="ABE66" s="1"/>
      <c r="ABF66" s="1"/>
      <c r="ABG66" s="1"/>
      <c r="ABH66" s="1"/>
      <c r="ABI66" s="1"/>
      <c r="ABJ66" s="1"/>
      <c r="ABK66" s="1"/>
      <c r="ABL66" s="1"/>
      <c r="ABM66" s="1"/>
      <c r="ABN66" s="1"/>
      <c r="ABO66" s="1"/>
      <c r="ABP66" s="1"/>
      <c r="ABQ66" s="1"/>
      <c r="ABR66" s="1"/>
      <c r="ABS66" s="1"/>
      <c r="ABT66" s="1"/>
      <c r="ABU66" s="1"/>
      <c r="ABV66" s="1"/>
      <c r="ABW66" s="1"/>
      <c r="ABX66" s="1"/>
      <c r="ABY66" s="1"/>
      <c r="ABZ66" s="1"/>
      <c r="ACA66" s="1"/>
      <c r="ACB66" s="1"/>
      <c r="ACC66" s="1"/>
      <c r="ACD66" s="1"/>
      <c r="ACE66" s="1"/>
      <c r="ACF66" s="1"/>
      <c r="ACG66" s="1"/>
      <c r="ACH66" s="1"/>
      <c r="ACI66" s="1"/>
      <c r="ACJ66" s="1"/>
      <c r="ACK66" s="1"/>
      <c r="ACL66" s="1"/>
      <c r="ACM66" s="1"/>
      <c r="ACN66" s="1"/>
      <c r="ACO66" s="1"/>
      <c r="ACP66" s="1"/>
      <c r="ACQ66" s="1"/>
      <c r="ACR66" s="1"/>
      <c r="ACS66" s="1"/>
      <c r="ACT66" s="1"/>
      <c r="ACU66" s="1"/>
      <c r="ACV66" s="1"/>
      <c r="ACW66" s="1"/>
      <c r="ACX66" s="1"/>
      <c r="ACY66" s="1"/>
      <c r="ACZ66" s="1"/>
      <c r="ADA66" s="1"/>
      <c r="ADB66" s="1"/>
      <c r="ADC66" s="1"/>
      <c r="ADD66" s="1"/>
      <c r="ADE66" s="1"/>
      <c r="ADF66" s="1"/>
      <c r="ADG66" s="1"/>
      <c r="ADH66" s="1"/>
      <c r="ADI66" s="1"/>
      <c r="ADJ66" s="1"/>
      <c r="ADK66" s="1"/>
      <c r="ADL66" s="1"/>
      <c r="ADM66" s="1"/>
      <c r="ADN66" s="1"/>
      <c r="ADO66" s="1"/>
      <c r="ADP66" s="1"/>
      <c r="ADQ66" s="1"/>
      <c r="ADR66" s="1"/>
      <c r="ADS66" s="1"/>
      <c r="ADT66" s="1"/>
      <c r="ADU66" s="1"/>
      <c r="ADV66" s="1"/>
      <c r="ADW66" s="1"/>
      <c r="ADX66" s="1"/>
      <c r="ADY66" s="1"/>
      <c r="ADZ66" s="1"/>
      <c r="AEA66" s="1"/>
      <c r="AEB66" s="1"/>
      <c r="AEC66" s="1"/>
      <c r="AED66" s="1"/>
      <c r="AEE66" s="1"/>
      <c r="AEF66" s="1"/>
      <c r="AEG66" s="1"/>
      <c r="AEH66" s="1"/>
      <c r="AEI66" s="1"/>
      <c r="AEJ66" s="1"/>
      <c r="AEK66" s="1"/>
      <c r="AEL66" s="1"/>
      <c r="AEM66" s="1"/>
      <c r="AEN66" s="1"/>
      <c r="AEO66" s="1"/>
      <c r="AEP66" s="1"/>
      <c r="AEQ66" s="1"/>
      <c r="AER66" s="1"/>
      <c r="AES66" s="1"/>
      <c r="AET66" s="1"/>
      <c r="AEU66" s="1"/>
      <c r="AEV66" s="1"/>
      <c r="AEW66" s="1"/>
      <c r="AEX66" s="1"/>
      <c r="AEY66" s="1"/>
      <c r="AEZ66" s="1"/>
      <c r="AFA66" s="1"/>
      <c r="AFB66" s="1"/>
      <c r="AFC66" s="1"/>
      <c r="AFD66" s="1"/>
      <c r="AFE66" s="1"/>
      <c r="AFF66" s="1"/>
      <c r="AFG66" s="1"/>
      <c r="AFH66" s="1"/>
      <c r="AFI66" s="1"/>
      <c r="AFJ66" s="1"/>
      <c r="AFK66" s="1"/>
      <c r="AFL66" s="1"/>
      <c r="AFM66" s="1"/>
      <c r="AFN66" s="1"/>
      <c r="AFO66" s="1"/>
      <c r="AFP66" s="1"/>
      <c r="AFQ66" s="1"/>
      <c r="AFR66" s="1"/>
      <c r="AFS66" s="1"/>
      <c r="AFT66" s="1"/>
      <c r="AFU66" s="1"/>
      <c r="AFV66" s="1"/>
      <c r="AFW66" s="1"/>
      <c r="AFX66" s="1"/>
      <c r="AFY66" s="1"/>
      <c r="AFZ66" s="1"/>
      <c r="AGA66" s="1"/>
      <c r="AGB66" s="1"/>
      <c r="AGC66" s="1"/>
      <c r="AGD66" s="1"/>
      <c r="AGE66" s="1"/>
      <c r="AGF66" s="1"/>
      <c r="AGG66" s="1"/>
      <c r="AGH66" s="1"/>
      <c r="AGI66" s="1"/>
      <c r="AGJ66" s="1"/>
      <c r="AGK66" s="1"/>
      <c r="AGL66" s="1"/>
      <c r="AGM66" s="1"/>
      <c r="AGN66" s="1"/>
      <c r="AGO66" s="1"/>
      <c r="AGP66" s="1"/>
      <c r="AGQ66" s="1"/>
      <c r="AGR66" s="1"/>
      <c r="AGS66" s="1"/>
      <c r="AGT66" s="1"/>
      <c r="AGU66" s="1"/>
      <c r="AGV66" s="1"/>
      <c r="AGW66" s="1"/>
      <c r="AGX66" s="1"/>
      <c r="AGY66" s="1"/>
      <c r="AGZ66" s="1"/>
      <c r="AHA66" s="1"/>
      <c r="AHB66" s="1"/>
      <c r="AHC66" s="1"/>
      <c r="AHD66" s="1"/>
      <c r="AHE66" s="1"/>
      <c r="AHF66" s="1"/>
      <c r="AHG66" s="1"/>
      <c r="AHH66" s="1"/>
      <c r="AHI66" s="1"/>
      <c r="AHJ66" s="1"/>
      <c r="AHK66" s="1"/>
      <c r="AHL66" s="1"/>
      <c r="AHM66" s="1"/>
      <c r="AHN66" s="1"/>
      <c r="AHO66" s="1"/>
      <c r="AHP66" s="1"/>
      <c r="AHQ66" s="1"/>
      <c r="AHR66" s="1"/>
      <c r="AHS66" s="1"/>
      <c r="AHT66" s="1"/>
      <c r="AHU66" s="1"/>
      <c r="AHV66" s="1"/>
      <c r="AHW66" s="1"/>
      <c r="AHX66" s="1"/>
      <c r="AHY66" s="1"/>
      <c r="AHZ66" s="1"/>
      <c r="AIA66" s="1"/>
      <c r="AIB66" s="1"/>
      <c r="AIC66" s="1"/>
      <c r="AID66" s="1"/>
      <c r="AIE66" s="1"/>
      <c r="AIF66" s="1"/>
      <c r="AIG66" s="1"/>
      <c r="AIH66" s="1"/>
      <c r="AII66" s="1"/>
      <c r="AIJ66" s="1"/>
      <c r="AIK66" s="1"/>
      <c r="AIL66" s="1"/>
      <c r="AIM66" s="1"/>
      <c r="AIN66" s="1"/>
      <c r="AIO66" s="1"/>
      <c r="AIP66" s="1"/>
      <c r="AIQ66" s="1"/>
      <c r="AIR66" s="1"/>
      <c r="AIS66" s="1"/>
      <c r="AIT66" s="1"/>
      <c r="AIU66" s="1"/>
      <c r="AIV66" s="1"/>
      <c r="AIW66" s="1"/>
      <c r="AIX66" s="1"/>
      <c r="AIY66" s="1"/>
      <c r="AIZ66" s="1"/>
      <c r="AJA66" s="1"/>
      <c r="AJB66" s="1"/>
      <c r="AJC66" s="1"/>
      <c r="AJD66" s="1"/>
      <c r="AJE66" s="1"/>
      <c r="AJF66" s="1"/>
      <c r="AJG66" s="1"/>
      <c r="AJH66" s="1"/>
      <c r="AJI66" s="1"/>
      <c r="AJJ66" s="1"/>
      <c r="AJK66" s="1"/>
      <c r="AJL66" s="1"/>
      <c r="AJM66" s="1"/>
      <c r="AJN66" s="1"/>
      <c r="AJO66" s="1"/>
      <c r="AJP66" s="1"/>
      <c r="AJQ66" s="1"/>
      <c r="AJR66" s="1"/>
      <c r="AJS66" s="1"/>
      <c r="AJT66" s="1"/>
      <c r="AJU66" s="1"/>
      <c r="AJV66" s="1"/>
      <c r="AJW66" s="1"/>
      <c r="AJX66" s="1"/>
      <c r="AJY66" s="1"/>
      <c r="AJZ66" s="1"/>
      <c r="AKA66" s="1"/>
      <c r="AKB66" s="1"/>
      <c r="AKC66" s="1"/>
      <c r="AKD66" s="1"/>
      <c r="AKE66" s="1"/>
      <c r="AKF66" s="1"/>
      <c r="AKG66" s="1"/>
      <c r="AKH66" s="1"/>
      <c r="AKI66" s="1"/>
      <c r="AKJ66" s="1"/>
      <c r="AKK66" s="1"/>
      <c r="AKL66" s="1"/>
      <c r="AKM66" s="1"/>
      <c r="AKN66" s="1"/>
      <c r="AKO66" s="1"/>
      <c r="AKP66" s="1"/>
      <c r="AKQ66" s="1"/>
      <c r="AKR66" s="1"/>
      <c r="AKS66" s="1"/>
      <c r="AKT66" s="1"/>
      <c r="AKU66" s="1"/>
      <c r="AKV66" s="1"/>
      <c r="AKW66" s="1"/>
      <c r="AKX66" s="1"/>
      <c r="AKY66" s="1"/>
      <c r="AKZ66" s="1"/>
      <c r="ALA66" s="1"/>
      <c r="ALB66" s="1"/>
      <c r="ALC66" s="1"/>
      <c r="ALD66" s="1"/>
      <c r="ALE66" s="1"/>
      <c r="ALF66" s="1"/>
      <c r="ALG66" s="1"/>
      <c r="ALH66" s="1"/>
      <c r="ALI66" s="1"/>
      <c r="ALJ66" s="1"/>
      <c r="ALK66" s="1"/>
      <c r="ALL66" s="1"/>
      <c r="ALM66" s="1"/>
      <c r="ALN66" s="1"/>
      <c r="ALO66" s="1"/>
      <c r="ALP66" s="1"/>
      <c r="ALQ66" s="1"/>
      <c r="ALR66" s="1"/>
      <c r="ALS66" s="1"/>
      <c r="ALT66" s="1"/>
      <c r="ALU66" s="1"/>
      <c r="ALV66" s="1"/>
      <c r="ALW66" s="1"/>
      <c r="ALX66" s="1"/>
      <c r="ALY66" s="1"/>
      <c r="ALZ66" s="1"/>
      <c r="AMA66" s="1"/>
      <c r="AMB66" s="1"/>
      <c r="AMC66" s="1"/>
    </row>
  </sheetData>
  <autoFilter ref="A4:D58"/>
  <sortState ref="A27:AMH36">
    <sortCondition ref="A27"/>
  </sortState>
  <mergeCells count="1">
    <mergeCell ref="A1:D1"/>
  </mergeCells>
  <pageMargins left="0.78740157480314965" right="0.70866141732283472" top="0.59055118110236227" bottom="0.59055118110236227"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4</vt:i4>
      </vt:variant>
    </vt:vector>
  </HeadingPairs>
  <TitlesOfParts>
    <vt:vector size="7" baseType="lpstr">
      <vt:lpstr>ТГ зв</vt:lpstr>
      <vt:lpstr>На оборонні роб</vt:lpstr>
      <vt:lpstr>Зведена</vt:lpstr>
      <vt:lpstr>Зведена!Заголовки_для_печати</vt:lpstr>
      <vt:lpstr>'ТГ зв'!Заголовки_для_печати</vt:lpstr>
      <vt:lpstr>Зведена!Область_печати</vt:lpstr>
      <vt:lpstr>'ТГ зв'!Область_печати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2026-07-17T07:55:08Z</dcterms:modified>
</cp:coreProperties>
</file>