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0730" windowHeight="11760" activeTab="0"/>
  </bookViews>
  <sheets>
    <sheet name="звіт з 01.01.2020" sheetId="1" r:id="rId1"/>
  </sheets>
  <definedNames>
    <definedName name="_xlnm.Print_Area" localSheetId="0">'звіт з 01.01.2020'!$A$1:$M$72</definedName>
  </definedNames>
  <calcPr fullCalcOnLoad="1"/>
</workbook>
</file>

<file path=xl/sharedStrings.xml><?xml version="1.0" encoding="utf-8"?>
<sst xmlns="http://schemas.openxmlformats.org/spreadsheetml/2006/main" count="123" uniqueCount="74">
  <si>
    <t>1.</t>
  </si>
  <si>
    <t>2.</t>
  </si>
  <si>
    <t>3.</t>
  </si>
  <si>
    <t>(КФКВК)</t>
  </si>
  <si>
    <t>N з/п</t>
  </si>
  <si>
    <t>Завдання</t>
  </si>
  <si>
    <t>Усього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</si>
  <si>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</si>
  <si>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</si>
  <si>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</si>
  <si>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</si>
  <si>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</si>
  <si>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</si>
  <si>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</si>
  <si>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</si>
  <si>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</si>
  <si>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</si>
  <si>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</si>
  <si>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Затверджено у паспорті бюджетної програми</t>
  </si>
  <si>
    <t>Відхилення</t>
  </si>
  <si>
    <t>загальний фонд</t>
  </si>
  <si>
    <t>спеціальний фонд</t>
  </si>
  <si>
    <t>усього</t>
  </si>
  <si>
    <t>Показники</t>
  </si>
  <si>
    <t>N
з/п</t>
  </si>
  <si>
    <t>(код)</t>
  </si>
  <si>
    <t>Ціль державної політики</t>
  </si>
  <si>
    <t>гривень</t>
  </si>
  <si>
    <t>4. Цілі державної політики, на досягнення яких спрямовано реалізацію бюджетної програми</t>
  </si>
  <si>
    <t>6. Завдання бюджетної програми</t>
  </si>
  <si>
    <t>7. Видатки (надані кредити з бюджету) та напрями використання бюджетних коштів за бюджетною програмою</t>
  </si>
  <si>
    <t>Напрями використання бюджетних коштів*</t>
  </si>
  <si>
    <t>Касові видатки (надані кредити з бюджету)</t>
  </si>
  <si>
    <t>8. Видатки (надані кредити з бюджету) на реалізацію місцевих/регіональних програм, які виконуються в межах бюджетної програми</t>
  </si>
  <si>
    <t>Найменування місцевої/ регіональної програми</t>
  </si>
  <si>
    <t>9. Результативні показники бюджетної програми та аналіз їх виконання</t>
  </si>
  <si>
    <t>Фактичні результативні показники, досягнуті за рахунок касових видатків (наданих кредитів з бюджету)</t>
  </si>
  <si>
    <t>10. Узагальнений висновок про виконання бюджетної програми.</t>
  </si>
  <si>
    <t>____________</t>
  </si>
  <si>
    <t>* Зазначаються всі напрями використання бюджетних коштів, затверджені у паспорті бюджетної програми.</t>
  </si>
  <si>
    <t>ЗАТВЕРДЖЕНО
Наказ Міністерства фінансів України 26 серпня 2014 року № 836
(у редакції наказу Міністерства фінансів Українивід 29 грудня 2018 року № 1209)</t>
  </si>
  <si>
    <t xml:space="preserve">Департамент капітального будівництва облдержадміністрації </t>
  </si>
  <si>
    <t>Програма економічного і соціального розвитку Донецької області на 2020 рік (із змінами)</t>
  </si>
  <si>
    <t>Розпорядження голови ОДА від 05 грудня 2019 року № 1354/5-19 (із змінами)</t>
  </si>
  <si>
    <t>одиниць</t>
  </si>
  <si>
    <t>Розрахунок</t>
  </si>
  <si>
    <t>Дарія СЕМЕНЕНКО</t>
  </si>
  <si>
    <t>%</t>
  </si>
  <si>
    <t>В.о. директора департаменту</t>
  </si>
  <si>
    <t xml:space="preserve">Будівництво  споруд, установ та закладів фізичної культури і спорту </t>
  </si>
  <si>
    <t>0443</t>
  </si>
  <si>
    <t>Строворення спортивної інфраструктури для занять фізичною культурою і спортом</t>
  </si>
  <si>
    <t>Здійснення будівництва  та реконструкції споруд, установ та закладів фізичної культури і спорту</t>
  </si>
  <si>
    <t xml:space="preserve">Реконструкція фізкультурно-оздоровчого комплексу з будівництвом спортивної споруди зі штучним льодом по вул. Дружби в районі парку ім. Пушкіна в
 м. Краматорськ Донецької області  </t>
  </si>
  <si>
    <t>Коригування проєктно-кошторисної документації: "Реконструкція фізкультурно-оздоровчого комплексу  з будівництвом спортивної споруди зі штучним льодом по вул. Дружби в районі парку ім. Пушкіна в м. Краматорськ Донецької області"</t>
  </si>
  <si>
    <t>Обсяг видатків на здійснення капітальних вкладень</t>
  </si>
  <si>
    <t>Обсяг видатків на коригування ПКД</t>
  </si>
  <si>
    <t>Кількість об’єктів, по яким планується проведення  капітальних вкладень</t>
  </si>
  <si>
    <t>Кількість об’єктів, по яким планується проведення коригування ПКД</t>
  </si>
  <si>
    <t>Середні витрати на 1 об’єкт, що потребує капітальних вкладень</t>
  </si>
  <si>
    <t>редні витрати на  коригування 1 ПКД</t>
  </si>
  <si>
    <t xml:space="preserve">Рівень готовності об`єктів </t>
  </si>
  <si>
    <t>Рівень виконання заходів з коригування ПКД</t>
  </si>
  <si>
    <t xml:space="preserve">Будівництво фізкультурно-оздоровчого комплексу з басейнами (типової будівлі басейну "H2O-Classic"), розташованого в м. Краматорськ, в районі вул. О. Тихого та вул. Маяковського </t>
  </si>
  <si>
    <r>
      <t xml:space="preserve">Пояснення щодо причин розбіжностей між фактичними та затвердженими результативними показниками: </t>
    </r>
    <r>
      <rPr>
        <i/>
        <sz val="11"/>
        <color indexed="8"/>
        <rFont val="Times New Roman"/>
        <family val="1"/>
      </rPr>
      <t>розбіжності виникли у зв’язку з тим, що будівельні роботи на об’єктах не були виконані у повному обсязі</t>
    </r>
  </si>
  <si>
    <r>
      <t xml:space="preserve">Аналіз стану виконання результативних показників: </t>
    </r>
    <r>
      <rPr>
        <i/>
        <sz val="11"/>
        <color indexed="8"/>
        <rFont val="Times New Roman"/>
        <family val="1"/>
      </rPr>
      <t>різниця між затвердженим і досягнутим результативним показником ефективності пояснюється змінами показника затрат: обсяг видатків на  капітальний ремонт  об’єктів змінився, що призвело до зміни середньої вартості капітального ремонту 1 об’єкту та рівня готовності капітального ремонту об’єкту. Показник продукту - кількість будівель, на яких планується проведення будівництва не змінився.</t>
    </r>
  </si>
  <si>
    <r>
      <t>про виконання паспорта бюджетної програми місцевого бюджету на</t>
    </r>
    <r>
      <rPr>
        <b/>
        <u val="single"/>
        <sz val="11"/>
        <color indexed="8"/>
        <rFont val="Times New Roman"/>
        <family val="1"/>
      </rPr>
      <t xml:space="preserve"> 01.01.2021</t>
    </r>
    <r>
      <rPr>
        <b/>
        <sz val="11"/>
        <color indexed="8"/>
        <rFont val="Times New Roman"/>
        <family val="1"/>
      </rPr>
      <t xml:space="preserve"> рік</t>
    </r>
  </si>
  <si>
    <t>Пояснення щодо причин розбіжностей між фактичними та затвердженими результативними показниками</t>
  </si>
  <si>
    <r>
      <t xml:space="preserve">5. Мета бюджетної програми </t>
    </r>
    <r>
      <rPr>
        <i/>
        <sz val="11"/>
        <color indexed="8"/>
        <rFont val="Times New Roman"/>
        <family val="1"/>
      </rPr>
      <t>Забезпечення належного рівня доступу населення до споруд, установ та закладів фізичної культури і спорту</t>
    </r>
  </si>
  <si>
    <t>Заступник начальника планово-фінансового управління - начальник відділу капітальних вкладень</t>
  </si>
  <si>
    <t>Оксана ЗВЯГІНЦЕВА</t>
  </si>
  <si>
    <r>
      <t xml:space="preserve">Пояснення щодо причин відхилення обсягів касових видатків (наданих кредитів з бюджету) за напрямом використання бюджетних коштів від обсягів, затверджених у паспорті бюджетної програми: </t>
    </r>
    <r>
      <rPr>
        <i/>
        <sz val="11"/>
        <color indexed="8"/>
        <rFont val="Times New Roman"/>
        <family val="1"/>
      </rPr>
      <t xml:space="preserve">по об'єкту </t>
    </r>
    <r>
      <rPr>
        <b/>
        <i/>
        <sz val="11"/>
        <color indexed="8"/>
        <rFont val="Times New Roman"/>
        <family val="1"/>
      </rPr>
      <t>реконструкції</t>
    </r>
    <r>
      <rPr>
        <i/>
        <sz val="11"/>
        <color indexed="8"/>
        <rFont val="Times New Roman"/>
        <family val="1"/>
      </rPr>
      <t xml:space="preserve"> </t>
    </r>
    <r>
      <rPr>
        <i/>
        <sz val="11"/>
        <color indexed="8"/>
        <rFont val="Times New Roman"/>
        <family val="1"/>
      </rPr>
      <t xml:space="preserve">розбіжності виникли за рахунок кредиторської заборгованості  у розмірі 2 816 543,37 грн. та економії коштів по завершеним будівництвом об'єктам, по об'єкту </t>
    </r>
    <r>
      <rPr>
        <b/>
        <i/>
        <sz val="11"/>
        <color indexed="8"/>
        <rFont val="Times New Roman"/>
        <family val="1"/>
      </rPr>
      <t>будівництва</t>
    </r>
    <r>
      <rPr>
        <i/>
        <sz val="11"/>
        <color indexed="8"/>
        <rFont val="Times New Roman"/>
        <family val="1"/>
      </rPr>
      <t xml:space="preserve"> - проєкт потребує коригування</t>
    </r>
  </si>
  <si>
    <t xml:space="preserve">Пояснення щодо причин розбіжностей між фактичними та затвердженими результативними показниками: по об'єкту коригування ПКД склалася економія коштів, по об'єкту реконструкції розбіжності виникли за рахунок кредиторської заборгованості та економії коштів по завершеним будівництвом об'єктам, по об'єкту будівництва - проєкт потребує коригування </t>
  </si>
  <si>
    <t>Пояснення щодо причин розбіжностей між фактичними та затвердженими результативними показниками: обсяг видатків на  капітальний ремонт  об’єктів змінився, що призвело до зміни рівня готовності капітального ремонту об’єктів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</si>
</sst>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#,##0.0"/>
    <numFmt numFmtId="177" formatCode="0.00000"/>
    <numFmt numFmtId="178" formatCode="0.0000"/>
    <numFmt numFmtId="179" formatCode="0.000"/>
    <numFmt numFmtId="180" formatCode="0.0"/>
    <numFmt numFmtId="181" formatCode="#,##0.00_р_."/>
    <numFmt numFmtId="182" formatCode="#,##0.000"/>
  </numFmts>
  <fonts count="5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b/>
      <u val="single"/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8"/>
      <name val="Calibri"/>
      <family val="2"/>
    </font>
    <font>
      <sz val="8"/>
      <color indexed="8"/>
      <name val="Times New Roman"/>
      <family val="1"/>
    </font>
    <font>
      <sz val="7"/>
      <color indexed="8"/>
      <name val="Times New Roman"/>
      <family val="1"/>
    </font>
    <font>
      <b/>
      <i/>
      <sz val="11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12"/>
      <color theme="1"/>
      <name val="Calibri"/>
      <family val="2"/>
    </font>
    <font>
      <sz val="8"/>
      <color rgb="FF000000"/>
      <name val="Times New Roman"/>
      <family val="1"/>
    </font>
    <font>
      <sz val="11"/>
      <color rgb="FF000000"/>
      <name val="Times New Roman"/>
      <family val="1"/>
    </font>
    <font>
      <b/>
      <sz val="11"/>
      <color rgb="FF000000"/>
      <name val="Times New Roman"/>
      <family val="1"/>
    </font>
    <font>
      <sz val="10"/>
      <color theme="1"/>
      <name val="Times New Roman"/>
      <family val="1"/>
    </font>
    <font>
      <b/>
      <sz val="11"/>
      <color theme="1"/>
      <name val="Times New Roman"/>
      <family val="1"/>
    </font>
    <font>
      <b/>
      <i/>
      <sz val="11"/>
      <color theme="1"/>
      <name val="Calibri"/>
      <family val="2"/>
    </font>
    <font>
      <sz val="7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73">
    <xf numFmtId="0" fontId="0" fillId="0" borderId="0" xfId="0" applyFont="1" applyAlignment="1">
      <alignment/>
    </xf>
    <xf numFmtId="0" fontId="46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8" fillId="0" borderId="0" xfId="0" applyFont="1" applyAlignment="1">
      <alignment/>
    </xf>
    <xf numFmtId="0" fontId="46" fillId="0" borderId="0" xfId="0" applyFont="1" applyAlignment="1">
      <alignment vertical="center"/>
    </xf>
    <xf numFmtId="0" fontId="49" fillId="0" borderId="0" xfId="0" applyFont="1" applyAlignment="1">
      <alignment vertical="top"/>
    </xf>
    <xf numFmtId="0" fontId="0" fillId="0" borderId="0" xfId="0" applyFont="1" applyAlignment="1">
      <alignment/>
    </xf>
    <xf numFmtId="0" fontId="50" fillId="0" borderId="10" xfId="0" applyFont="1" applyBorder="1" applyAlignment="1">
      <alignment horizontal="center" vertical="center" wrapText="1"/>
    </xf>
    <xf numFmtId="0" fontId="50" fillId="0" borderId="0" xfId="0" applyFont="1" applyAlignment="1">
      <alignment vertical="center" wrapText="1"/>
    </xf>
    <xf numFmtId="0" fontId="50" fillId="0" borderId="0" xfId="0" applyFont="1" applyAlignment="1">
      <alignment horizontal="center" vertical="top" wrapText="1"/>
    </xf>
    <xf numFmtId="0" fontId="50" fillId="0" borderId="0" xfId="0" applyFont="1" applyAlignment="1">
      <alignment horizontal="center" vertical="center" wrapText="1"/>
    </xf>
    <xf numFmtId="0" fontId="50" fillId="0" borderId="0" xfId="0" applyFont="1" applyAlignment="1">
      <alignment/>
    </xf>
    <xf numFmtId="0" fontId="50" fillId="0" borderId="11" xfId="0" applyFont="1" applyBorder="1" applyAlignment="1">
      <alignment horizontal="center" vertical="center" wrapText="1"/>
    </xf>
    <xf numFmtId="0" fontId="50" fillId="0" borderId="0" xfId="0" applyFont="1" applyAlignment="1">
      <alignment vertical="center"/>
    </xf>
    <xf numFmtId="0" fontId="50" fillId="0" borderId="0" xfId="0" applyFont="1" applyBorder="1" applyAlignment="1">
      <alignment horizontal="center" vertical="center" wrapText="1"/>
    </xf>
    <xf numFmtId="4" fontId="50" fillId="0" borderId="11" xfId="0" applyNumberFormat="1" applyFont="1" applyBorder="1" applyAlignment="1">
      <alignment horizontal="center" vertical="center" wrapText="1"/>
    </xf>
    <xf numFmtId="176" fontId="50" fillId="0" borderId="11" xfId="0" applyNumberFormat="1" applyFont="1" applyBorder="1" applyAlignment="1">
      <alignment horizontal="center" vertical="center" wrapText="1"/>
    </xf>
    <xf numFmtId="0" fontId="51" fillId="0" borderId="10" xfId="0" applyFont="1" applyBorder="1" applyAlignment="1">
      <alignment horizontal="center" vertical="center" wrapText="1"/>
    </xf>
    <xf numFmtId="0" fontId="50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0" fontId="2" fillId="0" borderId="0" xfId="0" applyFont="1" applyFill="1" applyAlignment="1">
      <alignment vertical="center" wrapText="1"/>
    </xf>
    <xf numFmtId="0" fontId="2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vertical="center" wrapText="1"/>
    </xf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horizontal="center" vertical="top" wrapText="1"/>
    </xf>
    <xf numFmtId="0" fontId="2" fillId="0" borderId="10" xfId="0" applyFont="1" applyBorder="1" applyAlignment="1">
      <alignment/>
    </xf>
    <xf numFmtId="0" fontId="47" fillId="0" borderId="1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/>
    </xf>
    <xf numFmtId="0" fontId="52" fillId="0" borderId="11" xfId="0" applyFont="1" applyBorder="1" applyAlignment="1">
      <alignment vertical="top" wrapText="1"/>
    </xf>
    <xf numFmtId="0" fontId="50" fillId="0" borderId="12" xfId="0" applyFont="1" applyBorder="1" applyAlignment="1">
      <alignment horizontal="center" vertical="center" wrapText="1"/>
    </xf>
    <xf numFmtId="180" fontId="50" fillId="0" borderId="11" xfId="0" applyNumberFormat="1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181" fontId="50" fillId="0" borderId="11" xfId="0" applyNumberFormat="1" applyFont="1" applyBorder="1" applyAlignment="1">
      <alignment horizontal="center" vertical="center" wrapText="1"/>
    </xf>
    <xf numFmtId="2" fontId="50" fillId="0" borderId="11" xfId="0" applyNumberFormat="1" applyFont="1" applyBorder="1" applyAlignment="1">
      <alignment horizontal="center" vertical="center" wrapText="1"/>
    </xf>
    <xf numFmtId="0" fontId="50" fillId="0" borderId="0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1" xfId="0" applyFont="1" applyBorder="1" applyAlignment="1">
      <alignment horizontal="center" vertical="center" wrapText="1"/>
    </xf>
    <xf numFmtId="0" fontId="50" fillId="0" borderId="13" xfId="0" applyFont="1" applyBorder="1" applyAlignment="1">
      <alignment horizontal="center" vertical="center" wrapText="1"/>
    </xf>
    <xf numFmtId="182" fontId="5" fillId="33" borderId="11" xfId="0" applyNumberFormat="1" applyFont="1" applyFill="1" applyBorder="1" applyAlignment="1">
      <alignment horizontal="center" vertical="center" wrapText="1" shrinkToFit="1"/>
    </xf>
    <xf numFmtId="49" fontId="53" fillId="0" borderId="10" xfId="0" applyNumberFormat="1" applyFont="1" applyBorder="1" applyAlignment="1">
      <alignment horizontal="center" vertical="center" wrapText="1"/>
    </xf>
    <xf numFmtId="0" fontId="0" fillId="0" borderId="0" xfId="0" applyFont="1" applyAlignment="1">
      <alignment vertical="center"/>
    </xf>
    <xf numFmtId="0" fontId="50" fillId="0" borderId="11" xfId="0" applyFont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left" vertical="center" wrapText="1"/>
    </xf>
    <xf numFmtId="0" fontId="50" fillId="0" borderId="11" xfId="0" applyFont="1" applyBorder="1" applyAlignment="1">
      <alignment horizontal="left" vertical="center" wrapText="1"/>
    </xf>
    <xf numFmtId="0" fontId="50" fillId="0" borderId="15" xfId="0" applyFont="1" applyBorder="1" applyAlignment="1">
      <alignment horizontal="left" vertical="center" wrapText="1"/>
    </xf>
    <xf numFmtId="0" fontId="50" fillId="0" borderId="14" xfId="0" applyFont="1" applyBorder="1" applyAlignment="1">
      <alignment horizontal="left" vertical="center" wrapText="1"/>
    </xf>
    <xf numFmtId="0" fontId="50" fillId="0" borderId="0" xfId="0" applyFont="1" applyAlignment="1">
      <alignment horizontal="left" vertical="center" wrapText="1"/>
    </xf>
    <xf numFmtId="0" fontId="46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top" wrapText="1"/>
    </xf>
    <xf numFmtId="0" fontId="50" fillId="0" borderId="16" xfId="0" applyFont="1" applyBorder="1" applyAlignment="1">
      <alignment horizontal="left" vertical="center" wrapText="1"/>
    </xf>
    <xf numFmtId="0" fontId="50" fillId="0" borderId="17" xfId="0" applyFont="1" applyBorder="1" applyAlignment="1">
      <alignment horizontal="left" vertical="center" wrapText="1"/>
    </xf>
    <xf numFmtId="0" fontId="50" fillId="0" borderId="12" xfId="0" applyFont="1" applyBorder="1" applyAlignment="1">
      <alignment horizontal="left" vertical="center" wrapText="1"/>
    </xf>
    <xf numFmtId="0" fontId="53" fillId="0" borderId="10" xfId="0" applyFont="1" applyFill="1" applyBorder="1" applyAlignment="1">
      <alignment horizontal="center"/>
    </xf>
    <xf numFmtId="0" fontId="50" fillId="0" borderId="0" xfId="0" applyFont="1" applyAlignment="1">
      <alignment vertical="center" wrapText="1"/>
    </xf>
    <xf numFmtId="0" fontId="50" fillId="0" borderId="0" xfId="0" applyFont="1" applyBorder="1" applyAlignment="1">
      <alignment horizontal="center" vertical="center" wrapText="1"/>
    </xf>
    <xf numFmtId="0" fontId="54" fillId="0" borderId="10" xfId="0" applyFont="1" applyBorder="1" applyAlignment="1">
      <alignment vertical="center"/>
    </xf>
    <xf numFmtId="0" fontId="50" fillId="0" borderId="0" xfId="0" applyFont="1" applyAlignment="1">
      <alignment horizontal="center" vertical="top" wrapText="1"/>
    </xf>
    <xf numFmtId="0" fontId="55" fillId="0" borderId="0" xfId="0" applyFont="1" applyAlignment="1">
      <alignment horizontal="left" vertical="top" wrapText="1"/>
    </xf>
    <xf numFmtId="0" fontId="50" fillId="0" borderId="0" xfId="0" applyFont="1" applyAlignment="1">
      <alignment horizontal="center" vertical="center" wrapText="1"/>
    </xf>
    <xf numFmtId="0" fontId="51" fillId="0" borderId="0" xfId="0" applyFont="1" applyAlignment="1">
      <alignment horizontal="center" vertical="center"/>
    </xf>
    <xf numFmtId="0" fontId="54" fillId="0" borderId="10" xfId="0" applyFont="1" applyBorder="1" applyAlignment="1">
      <alignment/>
    </xf>
    <xf numFmtId="0" fontId="51" fillId="0" borderId="0" xfId="0" applyFont="1" applyAlignment="1">
      <alignment horizontal="center" wrapText="1"/>
    </xf>
    <xf numFmtId="0" fontId="8" fillId="0" borderId="0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center" wrapText="1"/>
    </xf>
    <xf numFmtId="0" fontId="8" fillId="0" borderId="0" xfId="0" applyFont="1" applyFill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72"/>
  <sheetViews>
    <sheetView tabSelected="1" view="pageBreakPreview" zoomScale="110" zoomScaleSheetLayoutView="110" workbookViewId="0" topLeftCell="A55">
      <selection activeCell="A60" sqref="A60:M60"/>
    </sheetView>
  </sheetViews>
  <sheetFormatPr defaultColWidth="9.140625" defaultRowHeight="15"/>
  <cols>
    <col min="1" max="1" width="4.421875" style="4" customWidth="1"/>
    <col min="2" max="2" width="17.00390625" style="4" customWidth="1"/>
    <col min="3" max="3" width="11.421875" style="4" customWidth="1"/>
    <col min="4" max="4" width="30.28125" style="4" customWidth="1"/>
    <col min="5" max="5" width="7.8515625" style="4" customWidth="1"/>
    <col min="6" max="7" width="13.00390625" style="4" customWidth="1"/>
    <col min="8" max="8" width="8.140625" style="4" customWidth="1"/>
    <col min="9" max="9" width="14.28125" style="4" customWidth="1"/>
    <col min="10" max="10" width="14.140625" style="4" customWidth="1"/>
    <col min="11" max="11" width="8.00390625" style="4" customWidth="1"/>
    <col min="12" max="12" width="13.7109375" style="4" customWidth="1"/>
    <col min="13" max="13" width="13.8515625" style="4" customWidth="1"/>
    <col min="14" max="14" width="11.28125" style="4" bestFit="1" customWidth="1"/>
    <col min="15" max="16384" width="9.140625" style="4" customWidth="1"/>
  </cols>
  <sheetData>
    <row r="1" spans="10:13" ht="15.75" customHeight="1">
      <c r="J1" s="65" t="s">
        <v>40</v>
      </c>
      <c r="K1" s="65"/>
      <c r="L1" s="65"/>
      <c r="M1" s="65"/>
    </row>
    <row r="2" spans="10:13" ht="15.75">
      <c r="J2" s="65"/>
      <c r="K2" s="65"/>
      <c r="L2" s="65"/>
      <c r="M2" s="65"/>
    </row>
    <row r="3" spans="10:13" ht="4.5" customHeight="1">
      <c r="J3" s="65"/>
      <c r="K3" s="65"/>
      <c r="L3" s="65"/>
      <c r="M3" s="65"/>
    </row>
    <row r="4" spans="10:13" ht="3" customHeight="1">
      <c r="J4" s="65"/>
      <c r="K4" s="65"/>
      <c r="L4" s="65"/>
      <c r="M4" s="65"/>
    </row>
    <row r="5" spans="1:13" s="7" customFormat="1" ht="15">
      <c r="A5" s="67" t="s">
        <v>17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</row>
    <row r="6" spans="1:13" s="7" customFormat="1" ht="15">
      <c r="A6" s="67" t="s">
        <v>66</v>
      </c>
      <c r="B6" s="67"/>
      <c r="C6" s="67"/>
      <c r="D6" s="67"/>
      <c r="E6" s="67"/>
      <c r="F6" s="67"/>
      <c r="G6" s="67"/>
      <c r="H6" s="67"/>
      <c r="I6" s="67"/>
      <c r="J6" s="67"/>
      <c r="K6" s="67"/>
      <c r="L6" s="67"/>
      <c r="M6" s="67"/>
    </row>
    <row r="7" spans="1:13" s="7" customFormat="1" ht="15">
      <c r="A7" s="66" t="s">
        <v>0</v>
      </c>
      <c r="B7" s="8">
        <v>1500000</v>
      </c>
      <c r="C7" s="9"/>
      <c r="E7" s="68" t="s">
        <v>41</v>
      </c>
      <c r="F7" s="68"/>
      <c r="G7" s="68"/>
      <c r="H7" s="68"/>
      <c r="I7" s="68"/>
      <c r="J7" s="68"/>
      <c r="K7" s="68"/>
      <c r="L7" s="68"/>
      <c r="M7" s="68"/>
    </row>
    <row r="8" spans="1:13" s="7" customFormat="1" ht="15" customHeight="1">
      <c r="A8" s="66"/>
      <c r="B8" s="10" t="s">
        <v>25</v>
      </c>
      <c r="C8" s="9"/>
      <c r="E8" s="64" t="s">
        <v>15</v>
      </c>
      <c r="F8" s="64"/>
      <c r="G8" s="64"/>
      <c r="H8" s="64"/>
      <c r="I8" s="64"/>
      <c r="J8" s="64"/>
      <c r="K8" s="64"/>
      <c r="L8" s="64"/>
      <c r="M8" s="64"/>
    </row>
    <row r="9" spans="1:13" s="7" customFormat="1" ht="15">
      <c r="A9" s="66" t="s">
        <v>1</v>
      </c>
      <c r="B9" s="8">
        <v>1510000</v>
      </c>
      <c r="C9" s="9"/>
      <c r="E9" s="68" t="s">
        <v>41</v>
      </c>
      <c r="F9" s="68"/>
      <c r="G9" s="68"/>
      <c r="H9" s="68"/>
      <c r="I9" s="68"/>
      <c r="J9" s="68"/>
      <c r="K9" s="68"/>
      <c r="L9" s="68"/>
      <c r="M9" s="68"/>
    </row>
    <row r="10" spans="1:13" s="7" customFormat="1" ht="15" customHeight="1">
      <c r="A10" s="66"/>
      <c r="B10" s="10" t="s">
        <v>25</v>
      </c>
      <c r="C10" s="9"/>
      <c r="E10" s="56" t="s">
        <v>14</v>
      </c>
      <c r="F10" s="56"/>
      <c r="G10" s="56"/>
      <c r="H10" s="56"/>
      <c r="I10" s="56"/>
      <c r="J10" s="56"/>
      <c r="K10" s="56"/>
      <c r="L10" s="56"/>
      <c r="M10" s="56"/>
    </row>
    <row r="11" spans="1:13" s="7" customFormat="1" ht="20.25" customHeight="1">
      <c r="A11" s="66" t="s">
        <v>2</v>
      </c>
      <c r="B11" s="18">
        <v>1517325</v>
      </c>
      <c r="C11" s="45" t="s">
        <v>50</v>
      </c>
      <c r="D11" s="46"/>
      <c r="E11" s="63" t="s">
        <v>49</v>
      </c>
      <c r="F11" s="63"/>
      <c r="G11" s="63"/>
      <c r="H11" s="63"/>
      <c r="I11" s="63"/>
      <c r="J11" s="63"/>
      <c r="K11" s="63"/>
      <c r="L11" s="63"/>
      <c r="M11" s="63"/>
    </row>
    <row r="12" spans="1:13" s="7" customFormat="1" ht="15" customHeight="1">
      <c r="A12" s="66"/>
      <c r="B12" s="10" t="s">
        <v>25</v>
      </c>
      <c r="C12" s="11" t="s">
        <v>3</v>
      </c>
      <c r="E12" s="64" t="s">
        <v>16</v>
      </c>
      <c r="F12" s="64"/>
      <c r="G12" s="64"/>
      <c r="H12" s="64"/>
      <c r="I12" s="64"/>
      <c r="J12" s="64"/>
      <c r="K12" s="64"/>
      <c r="L12" s="64"/>
      <c r="M12" s="64"/>
    </row>
    <row r="13" spans="1:13" s="7" customFormat="1" ht="19.5" customHeight="1">
      <c r="A13" s="61" t="s">
        <v>28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</row>
    <row r="14" spans="1:13" s="7" customFormat="1" ht="30">
      <c r="A14" s="13" t="s">
        <v>24</v>
      </c>
      <c r="B14" s="47" t="s">
        <v>26</v>
      </c>
      <c r="C14" s="47"/>
      <c r="D14" s="47"/>
      <c r="E14" s="47"/>
      <c r="F14" s="47"/>
      <c r="G14" s="47"/>
      <c r="H14" s="47"/>
      <c r="I14" s="47"/>
      <c r="J14" s="47"/>
      <c r="K14" s="47"/>
      <c r="L14" s="47"/>
      <c r="M14" s="47"/>
    </row>
    <row r="15" spans="1:13" s="7" customFormat="1" ht="21" customHeight="1">
      <c r="A15" s="13"/>
      <c r="B15" s="47" t="s">
        <v>51</v>
      </c>
      <c r="C15" s="47"/>
      <c r="D15" s="47"/>
      <c r="E15" s="47"/>
      <c r="F15" s="47"/>
      <c r="G15" s="47"/>
      <c r="H15" s="47"/>
      <c r="I15" s="47"/>
      <c r="J15" s="47"/>
      <c r="K15" s="47"/>
      <c r="L15" s="47"/>
      <c r="M15" s="47"/>
    </row>
    <row r="16" s="7" customFormat="1" ht="6.75" customHeight="1">
      <c r="A16" s="12"/>
    </row>
    <row r="17" s="7" customFormat="1" ht="15">
      <c r="A17" s="2" t="s">
        <v>68</v>
      </c>
    </row>
    <row r="18" s="7" customFormat="1" ht="7.5" customHeight="1">
      <c r="A18" s="9"/>
    </row>
    <row r="19" s="7" customFormat="1" ht="15">
      <c r="A19" s="14" t="s">
        <v>29</v>
      </c>
    </row>
    <row r="20" spans="1:13" s="7" customFormat="1" ht="29.25" customHeight="1">
      <c r="A20" s="13" t="s">
        <v>24</v>
      </c>
      <c r="B20" s="47" t="s">
        <v>5</v>
      </c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</row>
    <row r="21" spans="1:13" s="7" customFormat="1" ht="15">
      <c r="A21" s="13"/>
      <c r="B21" s="57" t="s">
        <v>52</v>
      </c>
      <c r="C21" s="58"/>
      <c r="D21" s="58"/>
      <c r="E21" s="58"/>
      <c r="F21" s="58"/>
      <c r="G21" s="58"/>
      <c r="H21" s="58"/>
      <c r="I21" s="58"/>
      <c r="J21" s="58"/>
      <c r="K21" s="58"/>
      <c r="L21" s="58"/>
      <c r="M21" s="59"/>
    </row>
    <row r="22" s="7" customFormat="1" ht="15">
      <c r="A22" s="12"/>
    </row>
    <row r="23" s="7" customFormat="1" ht="15">
      <c r="A23" s="14" t="s">
        <v>30</v>
      </c>
    </row>
    <row r="24" spans="1:12" s="7" customFormat="1" ht="15">
      <c r="A24" s="12"/>
      <c r="L24" s="9" t="s">
        <v>27</v>
      </c>
    </row>
    <row r="25" spans="1:26" s="7" customFormat="1" ht="30" customHeight="1">
      <c r="A25" s="47" t="s">
        <v>24</v>
      </c>
      <c r="B25" s="47" t="s">
        <v>31</v>
      </c>
      <c r="C25" s="47"/>
      <c r="D25" s="47"/>
      <c r="E25" s="47" t="s">
        <v>18</v>
      </c>
      <c r="F25" s="47"/>
      <c r="G25" s="47"/>
      <c r="H25" s="47" t="s">
        <v>32</v>
      </c>
      <c r="I25" s="47"/>
      <c r="J25" s="47"/>
      <c r="K25" s="47" t="s">
        <v>19</v>
      </c>
      <c r="L25" s="47"/>
      <c r="M25" s="47"/>
      <c r="R25" s="62"/>
      <c r="S25" s="62"/>
      <c r="T25" s="62"/>
      <c r="U25" s="62"/>
      <c r="V25" s="62"/>
      <c r="W25" s="62"/>
      <c r="X25" s="62"/>
      <c r="Y25" s="62"/>
      <c r="Z25" s="62"/>
    </row>
    <row r="26" spans="1:26" s="7" customFormat="1" ht="33" customHeight="1">
      <c r="A26" s="47"/>
      <c r="B26" s="47"/>
      <c r="C26" s="47"/>
      <c r="D26" s="47"/>
      <c r="E26" s="13" t="s">
        <v>20</v>
      </c>
      <c r="F26" s="13" t="s">
        <v>21</v>
      </c>
      <c r="G26" s="13" t="s">
        <v>22</v>
      </c>
      <c r="H26" s="13" t="s">
        <v>20</v>
      </c>
      <c r="I26" s="13" t="s">
        <v>21</v>
      </c>
      <c r="J26" s="13" t="s">
        <v>22</v>
      </c>
      <c r="K26" s="13" t="s">
        <v>20</v>
      </c>
      <c r="L26" s="13" t="s">
        <v>21</v>
      </c>
      <c r="M26" s="13" t="s">
        <v>22</v>
      </c>
      <c r="R26" s="15"/>
      <c r="S26" s="15"/>
      <c r="T26" s="15"/>
      <c r="U26" s="15"/>
      <c r="V26" s="15"/>
      <c r="W26" s="15"/>
      <c r="X26" s="15"/>
      <c r="Y26" s="15"/>
      <c r="Z26" s="15"/>
    </row>
    <row r="27" spans="1:26" s="7" customFormat="1" ht="15">
      <c r="A27" s="13">
        <v>1</v>
      </c>
      <c r="B27" s="47">
        <v>2</v>
      </c>
      <c r="C27" s="47"/>
      <c r="D27" s="47"/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>
        <v>10</v>
      </c>
      <c r="M27" s="13">
        <v>11</v>
      </c>
      <c r="R27" s="15"/>
      <c r="S27" s="15"/>
      <c r="T27" s="15"/>
      <c r="U27" s="15"/>
      <c r="V27" s="15"/>
      <c r="W27" s="15"/>
      <c r="X27" s="15"/>
      <c r="Y27" s="15"/>
      <c r="Z27" s="15"/>
    </row>
    <row r="28" spans="1:26" s="7" customFormat="1" ht="58.5" customHeight="1">
      <c r="A28" s="13">
        <v>1</v>
      </c>
      <c r="B28" s="57" t="s">
        <v>53</v>
      </c>
      <c r="C28" s="58"/>
      <c r="D28" s="59"/>
      <c r="E28" s="13">
        <v>0</v>
      </c>
      <c r="F28" s="16">
        <f>68616089.82-4500662</f>
        <v>64115427.81999999</v>
      </c>
      <c r="G28" s="16">
        <f>F28</f>
        <v>64115427.81999999</v>
      </c>
      <c r="H28" s="13">
        <v>0</v>
      </c>
      <c r="I28" s="38">
        <v>56171077.67</v>
      </c>
      <c r="J28" s="13">
        <f>I28</f>
        <v>56171077.67</v>
      </c>
      <c r="K28" s="13">
        <v>0</v>
      </c>
      <c r="L28" s="16">
        <f>I28-F28</f>
        <v>-7944350.149999991</v>
      </c>
      <c r="M28" s="16">
        <f>L28</f>
        <v>-7944350.149999991</v>
      </c>
      <c r="R28" s="15"/>
      <c r="S28" s="15"/>
      <c r="T28" s="15"/>
      <c r="U28" s="15"/>
      <c r="V28" s="15"/>
      <c r="W28" s="15"/>
      <c r="X28" s="15"/>
      <c r="Y28" s="15"/>
      <c r="Z28" s="15"/>
    </row>
    <row r="29" spans="1:26" s="7" customFormat="1" ht="63.75" customHeight="1">
      <c r="A29" s="43">
        <v>2</v>
      </c>
      <c r="B29" s="51" t="s">
        <v>54</v>
      </c>
      <c r="C29" s="51"/>
      <c r="D29" s="51"/>
      <c r="E29" s="13">
        <v>0</v>
      </c>
      <c r="F29" s="44">
        <v>500000</v>
      </c>
      <c r="G29" s="17">
        <f>F29</f>
        <v>500000</v>
      </c>
      <c r="H29" s="13">
        <v>0</v>
      </c>
      <c r="I29" s="38">
        <v>467202.17</v>
      </c>
      <c r="J29" s="16">
        <f>I29</f>
        <v>467202.17</v>
      </c>
      <c r="K29" s="13">
        <v>0</v>
      </c>
      <c r="L29" s="16">
        <f>I29-F29</f>
        <v>-32797.830000000016</v>
      </c>
      <c r="M29" s="16">
        <f>L29</f>
        <v>-32797.830000000016</v>
      </c>
      <c r="R29" s="15"/>
      <c r="S29" s="15"/>
      <c r="T29" s="15"/>
      <c r="U29" s="15"/>
      <c r="V29" s="15"/>
      <c r="W29" s="15"/>
      <c r="X29" s="15"/>
      <c r="Y29" s="15"/>
      <c r="Z29" s="15"/>
    </row>
    <row r="30" spans="1:26" s="7" customFormat="1" ht="54" customHeight="1">
      <c r="A30" s="41">
        <v>3</v>
      </c>
      <c r="B30" s="57" t="s">
        <v>63</v>
      </c>
      <c r="C30" s="58"/>
      <c r="D30" s="59"/>
      <c r="E30" s="41">
        <v>0</v>
      </c>
      <c r="F30" s="16">
        <v>34744283.77</v>
      </c>
      <c r="G30" s="17">
        <f>F30</f>
        <v>34744283.77</v>
      </c>
      <c r="H30" s="41">
        <v>0</v>
      </c>
      <c r="I30" s="38">
        <v>22619218.36</v>
      </c>
      <c r="J30" s="38">
        <f>I30</f>
        <v>22619218.36</v>
      </c>
      <c r="K30" s="41">
        <v>0</v>
      </c>
      <c r="L30" s="16">
        <f>I30-F30</f>
        <v>-12125065.410000004</v>
      </c>
      <c r="M30" s="16">
        <f>L30</f>
        <v>-12125065.410000004</v>
      </c>
      <c r="R30" s="40"/>
      <c r="S30" s="40"/>
      <c r="T30" s="40"/>
      <c r="U30" s="40"/>
      <c r="V30" s="40"/>
      <c r="W30" s="40"/>
      <c r="X30" s="40"/>
      <c r="Y30" s="40"/>
      <c r="Z30" s="40"/>
    </row>
    <row r="31" spans="1:26" s="7" customFormat="1" ht="15">
      <c r="A31" s="13"/>
      <c r="B31" s="47" t="s">
        <v>6</v>
      </c>
      <c r="C31" s="47"/>
      <c r="D31" s="47"/>
      <c r="E31" s="16">
        <f>E29+E28</f>
        <v>0</v>
      </c>
      <c r="F31" s="16">
        <f>F30+F29+F28</f>
        <v>99359711.59</v>
      </c>
      <c r="G31" s="16">
        <f aca="true" t="shared" si="0" ref="G31:M31">G30+G29+G28</f>
        <v>99359711.59</v>
      </c>
      <c r="H31" s="16">
        <f t="shared" si="0"/>
        <v>0</v>
      </c>
      <c r="I31" s="16">
        <f t="shared" si="0"/>
        <v>79257498.2</v>
      </c>
      <c r="J31" s="16">
        <f t="shared" si="0"/>
        <v>79257498.2</v>
      </c>
      <c r="K31" s="16">
        <f t="shared" si="0"/>
        <v>0</v>
      </c>
      <c r="L31" s="16">
        <f t="shared" si="0"/>
        <v>-20102213.389999993</v>
      </c>
      <c r="M31" s="16">
        <f t="shared" si="0"/>
        <v>-20102213.389999993</v>
      </c>
      <c r="R31" s="15"/>
      <c r="S31" s="15"/>
      <c r="T31" s="15"/>
      <c r="U31" s="15"/>
      <c r="V31" s="15"/>
      <c r="W31" s="15"/>
      <c r="X31" s="15"/>
      <c r="Y31" s="15"/>
      <c r="Z31" s="15"/>
    </row>
    <row r="32" spans="1:13" s="7" customFormat="1" ht="50.25" customHeight="1">
      <c r="A32" s="52" t="s">
        <v>71</v>
      </c>
      <c r="B32" s="53"/>
      <c r="C32" s="53"/>
      <c r="D32" s="53"/>
      <c r="E32" s="53"/>
      <c r="F32" s="53"/>
      <c r="G32" s="53"/>
      <c r="H32" s="53"/>
      <c r="I32" s="53"/>
      <c r="J32" s="53"/>
      <c r="K32" s="53"/>
      <c r="L32" s="53"/>
      <c r="M32" s="53"/>
    </row>
    <row r="33" spans="1:13" s="7" customFormat="1" ht="33" customHeight="1">
      <c r="A33" s="54" t="s">
        <v>33</v>
      </c>
      <c r="B33" s="54"/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</row>
    <row r="34" spans="1:12" s="7" customFormat="1" ht="15">
      <c r="A34" s="12"/>
      <c r="L34" s="9" t="s">
        <v>27</v>
      </c>
    </row>
    <row r="35" spans="1:13" s="7" customFormat="1" ht="31.5" customHeight="1">
      <c r="A35" s="47" t="s">
        <v>4</v>
      </c>
      <c r="B35" s="47" t="s">
        <v>34</v>
      </c>
      <c r="C35" s="47"/>
      <c r="D35" s="47"/>
      <c r="E35" s="47" t="s">
        <v>18</v>
      </c>
      <c r="F35" s="47"/>
      <c r="G35" s="47"/>
      <c r="H35" s="47" t="s">
        <v>32</v>
      </c>
      <c r="I35" s="47"/>
      <c r="J35" s="47"/>
      <c r="K35" s="47" t="s">
        <v>19</v>
      </c>
      <c r="L35" s="47"/>
      <c r="M35" s="47"/>
    </row>
    <row r="36" spans="1:13" s="7" customFormat="1" ht="33.75" customHeight="1">
      <c r="A36" s="47"/>
      <c r="B36" s="47"/>
      <c r="C36" s="47"/>
      <c r="D36" s="47"/>
      <c r="E36" s="13" t="s">
        <v>20</v>
      </c>
      <c r="F36" s="13" t="s">
        <v>21</v>
      </c>
      <c r="G36" s="13" t="s">
        <v>22</v>
      </c>
      <c r="H36" s="13" t="s">
        <v>20</v>
      </c>
      <c r="I36" s="13" t="s">
        <v>21</v>
      </c>
      <c r="J36" s="13" t="s">
        <v>22</v>
      </c>
      <c r="K36" s="13" t="s">
        <v>20</v>
      </c>
      <c r="L36" s="13" t="s">
        <v>21</v>
      </c>
      <c r="M36" s="13" t="s">
        <v>22</v>
      </c>
    </row>
    <row r="37" spans="1:13" s="7" customFormat="1" ht="15">
      <c r="A37" s="13">
        <v>1</v>
      </c>
      <c r="B37" s="47">
        <v>2</v>
      </c>
      <c r="C37" s="47"/>
      <c r="D37" s="47"/>
      <c r="E37" s="13">
        <v>3</v>
      </c>
      <c r="F37" s="13">
        <v>4</v>
      </c>
      <c r="G37" s="13">
        <v>5</v>
      </c>
      <c r="H37" s="13">
        <v>6</v>
      </c>
      <c r="I37" s="13">
        <v>7</v>
      </c>
      <c r="J37" s="13">
        <v>8</v>
      </c>
      <c r="K37" s="13">
        <v>9</v>
      </c>
      <c r="L37" s="13">
        <v>10</v>
      </c>
      <c r="M37" s="13">
        <v>11</v>
      </c>
    </row>
    <row r="38" spans="1:13" s="7" customFormat="1" ht="35.25" customHeight="1">
      <c r="A38" s="13"/>
      <c r="B38" s="47" t="s">
        <v>42</v>
      </c>
      <c r="C38" s="47"/>
      <c r="D38" s="47"/>
      <c r="E38" s="16">
        <f>E31</f>
        <v>0</v>
      </c>
      <c r="F38" s="16">
        <f>F31</f>
        <v>99359711.59</v>
      </c>
      <c r="G38" s="16">
        <f>G31</f>
        <v>99359711.59</v>
      </c>
      <c r="H38" s="16">
        <f aca="true" t="shared" si="1" ref="H38:M38">H31</f>
        <v>0</v>
      </c>
      <c r="I38" s="16">
        <f t="shared" si="1"/>
        <v>79257498.2</v>
      </c>
      <c r="J38" s="16">
        <f t="shared" si="1"/>
        <v>79257498.2</v>
      </c>
      <c r="K38" s="16">
        <f t="shared" si="1"/>
        <v>0</v>
      </c>
      <c r="L38" s="16">
        <f t="shared" si="1"/>
        <v>-20102213.389999993</v>
      </c>
      <c r="M38" s="16">
        <f t="shared" si="1"/>
        <v>-20102213.389999993</v>
      </c>
    </row>
    <row r="39" s="7" customFormat="1" ht="15">
      <c r="A39" s="12"/>
    </row>
    <row r="40" s="7" customFormat="1" ht="15">
      <c r="A40" s="14" t="s">
        <v>35</v>
      </c>
    </row>
    <row r="41" spans="1:13" s="7" customFormat="1" ht="53.25" customHeight="1">
      <c r="A41" s="47" t="s">
        <v>4</v>
      </c>
      <c r="B41" s="47" t="s">
        <v>23</v>
      </c>
      <c r="C41" s="47" t="s">
        <v>7</v>
      </c>
      <c r="D41" s="47" t="s">
        <v>8</v>
      </c>
      <c r="E41" s="47" t="s">
        <v>18</v>
      </c>
      <c r="F41" s="47"/>
      <c r="G41" s="47"/>
      <c r="H41" s="47" t="s">
        <v>36</v>
      </c>
      <c r="I41" s="47"/>
      <c r="J41" s="47"/>
      <c r="K41" s="47" t="s">
        <v>19</v>
      </c>
      <c r="L41" s="47"/>
      <c r="M41" s="47"/>
    </row>
    <row r="42" spans="1:13" s="7" customFormat="1" ht="30.75" customHeight="1">
      <c r="A42" s="47"/>
      <c r="B42" s="47"/>
      <c r="C42" s="47"/>
      <c r="D42" s="47"/>
      <c r="E42" s="13" t="s">
        <v>20</v>
      </c>
      <c r="F42" s="13" t="s">
        <v>21</v>
      </c>
      <c r="G42" s="13" t="s">
        <v>22</v>
      </c>
      <c r="H42" s="13" t="s">
        <v>20</v>
      </c>
      <c r="I42" s="13" t="s">
        <v>21</v>
      </c>
      <c r="J42" s="13" t="s">
        <v>22</v>
      </c>
      <c r="K42" s="13" t="s">
        <v>20</v>
      </c>
      <c r="L42" s="13" t="s">
        <v>21</v>
      </c>
      <c r="M42" s="13" t="s">
        <v>22</v>
      </c>
    </row>
    <row r="43" spans="1:13" s="7" customFormat="1" ht="15">
      <c r="A43" s="13">
        <v>1</v>
      </c>
      <c r="B43" s="13">
        <v>2</v>
      </c>
      <c r="C43" s="13">
        <v>3</v>
      </c>
      <c r="D43" s="13">
        <v>4</v>
      </c>
      <c r="E43" s="13">
        <v>5</v>
      </c>
      <c r="F43" s="13">
        <v>6</v>
      </c>
      <c r="G43" s="13">
        <v>7</v>
      </c>
      <c r="H43" s="13">
        <v>8</v>
      </c>
      <c r="I43" s="13">
        <v>9</v>
      </c>
      <c r="J43" s="13">
        <v>10</v>
      </c>
      <c r="K43" s="13">
        <v>11</v>
      </c>
      <c r="L43" s="13">
        <v>12</v>
      </c>
      <c r="M43" s="13">
        <v>13</v>
      </c>
    </row>
    <row r="44" spans="1:13" s="7" customFormat="1" ht="15">
      <c r="A44" s="13">
        <v>1</v>
      </c>
      <c r="B44" s="13" t="s">
        <v>9</v>
      </c>
      <c r="C44" s="13"/>
      <c r="D44" s="13"/>
      <c r="E44" s="13"/>
      <c r="F44" s="13"/>
      <c r="G44" s="13"/>
      <c r="H44" s="13"/>
      <c r="I44" s="13"/>
      <c r="J44" s="13"/>
      <c r="K44" s="13"/>
      <c r="L44" s="13"/>
      <c r="M44" s="13"/>
    </row>
    <row r="45" spans="1:13" s="7" customFormat="1" ht="60">
      <c r="A45" s="13"/>
      <c r="B45" s="42" t="s">
        <v>55</v>
      </c>
      <c r="C45" s="13" t="s">
        <v>27</v>
      </c>
      <c r="D45" s="13" t="s">
        <v>43</v>
      </c>
      <c r="E45" s="16">
        <f>E38</f>
        <v>0</v>
      </c>
      <c r="F45" s="16">
        <f>F28+F30</f>
        <v>98859711.59</v>
      </c>
      <c r="G45" s="16">
        <f>F45</f>
        <v>98859711.59</v>
      </c>
      <c r="H45" s="16">
        <f>H38</f>
        <v>0</v>
      </c>
      <c r="I45" s="16">
        <f>I28+I30</f>
        <v>78790296.03</v>
      </c>
      <c r="J45" s="16">
        <f>I45</f>
        <v>78790296.03</v>
      </c>
      <c r="K45" s="16">
        <f>K29</f>
        <v>0</v>
      </c>
      <c r="L45" s="16">
        <f>I45-G45</f>
        <v>-20069415.560000002</v>
      </c>
      <c r="M45" s="16">
        <f>L45</f>
        <v>-20069415.560000002</v>
      </c>
    </row>
    <row r="46" spans="1:13" s="7" customFormat="1" ht="45">
      <c r="A46" s="37"/>
      <c r="B46" s="42" t="s">
        <v>56</v>
      </c>
      <c r="C46" s="37" t="s">
        <v>27</v>
      </c>
      <c r="D46" s="37" t="s">
        <v>43</v>
      </c>
      <c r="E46" s="16">
        <f>E39</f>
        <v>0</v>
      </c>
      <c r="F46" s="16">
        <f>F29</f>
        <v>500000</v>
      </c>
      <c r="G46" s="16">
        <f>F46</f>
        <v>500000</v>
      </c>
      <c r="H46" s="16">
        <f>H28</f>
        <v>0</v>
      </c>
      <c r="I46" s="16">
        <f>I29</f>
        <v>467202.17</v>
      </c>
      <c r="J46" s="16">
        <f>I46</f>
        <v>467202.17</v>
      </c>
      <c r="K46" s="16">
        <f>K28</f>
        <v>0</v>
      </c>
      <c r="L46" s="16">
        <f>I46-G46</f>
        <v>-32797.830000000016</v>
      </c>
      <c r="M46" s="16">
        <f>L46</f>
        <v>-32797.830000000016</v>
      </c>
    </row>
    <row r="47" spans="1:13" s="7" customFormat="1" ht="33.75" customHeight="1">
      <c r="A47" s="47" t="s">
        <v>72</v>
      </c>
      <c r="B47" s="47"/>
      <c r="C47" s="47"/>
      <c r="D47" s="47"/>
      <c r="E47" s="47"/>
      <c r="F47" s="47"/>
      <c r="G47" s="47"/>
      <c r="H47" s="47"/>
      <c r="I47" s="47"/>
      <c r="J47" s="47"/>
      <c r="K47" s="47"/>
      <c r="L47" s="47"/>
      <c r="M47" s="47"/>
    </row>
    <row r="48" spans="1:13" s="7" customFormat="1" ht="15">
      <c r="A48" s="13">
        <v>2</v>
      </c>
      <c r="B48" s="13" t="s">
        <v>10</v>
      </c>
      <c r="C48" s="13"/>
      <c r="D48" s="13"/>
      <c r="E48" s="13"/>
      <c r="F48" s="13"/>
      <c r="G48" s="13"/>
      <c r="H48" s="13"/>
      <c r="I48" s="13"/>
      <c r="J48" s="13"/>
      <c r="K48" s="13"/>
      <c r="L48" s="13"/>
      <c r="M48" s="13"/>
    </row>
    <row r="49" spans="1:13" s="7" customFormat="1" ht="88.5" customHeight="1">
      <c r="A49" s="13"/>
      <c r="B49" s="19" t="s">
        <v>57</v>
      </c>
      <c r="C49" s="13" t="s">
        <v>44</v>
      </c>
      <c r="D49" s="13" t="s">
        <v>42</v>
      </c>
      <c r="E49" s="38">
        <v>0</v>
      </c>
      <c r="F49" s="13">
        <v>2</v>
      </c>
      <c r="G49" s="13">
        <f>F49</f>
        <v>2</v>
      </c>
      <c r="H49" s="13">
        <v>0</v>
      </c>
      <c r="I49" s="13">
        <v>2</v>
      </c>
      <c r="J49" s="13">
        <f>I49</f>
        <v>2</v>
      </c>
      <c r="K49" s="16">
        <v>0</v>
      </c>
      <c r="L49" s="16">
        <f>I49-G49</f>
        <v>0</v>
      </c>
      <c r="M49" s="16">
        <f>L49</f>
        <v>0</v>
      </c>
    </row>
    <row r="50" spans="1:13" s="7" customFormat="1" ht="93" customHeight="1">
      <c r="A50" s="37"/>
      <c r="B50" s="19" t="s">
        <v>58</v>
      </c>
      <c r="C50" s="37" t="s">
        <v>44</v>
      </c>
      <c r="D50" s="37" t="s">
        <v>42</v>
      </c>
      <c r="E50" s="38">
        <v>0</v>
      </c>
      <c r="F50" s="37">
        <v>1</v>
      </c>
      <c r="G50" s="37">
        <f>F50</f>
        <v>1</v>
      </c>
      <c r="H50" s="37">
        <v>0</v>
      </c>
      <c r="I50" s="37">
        <v>1</v>
      </c>
      <c r="J50" s="37">
        <v>1</v>
      </c>
      <c r="K50" s="16">
        <v>0</v>
      </c>
      <c r="L50" s="16">
        <f>I50-G50</f>
        <v>0</v>
      </c>
      <c r="M50" s="16">
        <f>L50</f>
        <v>0</v>
      </c>
    </row>
    <row r="51" spans="1:13" s="7" customFormat="1" ht="39.75" customHeight="1" hidden="1">
      <c r="A51" s="47" t="s">
        <v>67</v>
      </c>
      <c r="B51" s="47"/>
      <c r="C51" s="47"/>
      <c r="D51" s="47"/>
      <c r="E51" s="47"/>
      <c r="F51" s="47"/>
      <c r="G51" s="47"/>
      <c r="H51" s="47"/>
      <c r="I51" s="47"/>
      <c r="J51" s="47"/>
      <c r="K51" s="47"/>
      <c r="L51" s="47"/>
      <c r="M51" s="47"/>
    </row>
    <row r="52" spans="1:13" s="7" customFormat="1" ht="15">
      <c r="A52" s="13">
        <v>3</v>
      </c>
      <c r="B52" s="13" t="s">
        <v>11</v>
      </c>
      <c r="C52" s="13"/>
      <c r="D52" s="13"/>
      <c r="E52" s="13"/>
      <c r="F52" s="13"/>
      <c r="G52" s="13"/>
      <c r="H52" s="13"/>
      <c r="I52" s="13"/>
      <c r="J52" s="13"/>
      <c r="K52" s="13"/>
      <c r="L52" s="13"/>
      <c r="M52" s="13"/>
    </row>
    <row r="53" spans="1:13" s="7" customFormat="1" ht="68.25" customHeight="1">
      <c r="A53" s="13"/>
      <c r="B53" s="19" t="s">
        <v>59</v>
      </c>
      <c r="C53" s="13" t="s">
        <v>27</v>
      </c>
      <c r="D53" s="13" t="s">
        <v>45</v>
      </c>
      <c r="E53" s="16">
        <v>0</v>
      </c>
      <c r="F53" s="16">
        <f>F45/F49</f>
        <v>49429855.795</v>
      </c>
      <c r="G53" s="16">
        <f>G45/G49</f>
        <v>49429855.795</v>
      </c>
      <c r="H53" s="16">
        <v>0</v>
      </c>
      <c r="I53" s="16">
        <f>I45/I49</f>
        <v>39395148.015</v>
      </c>
      <c r="J53" s="16">
        <f>J45/J49</f>
        <v>39395148.015</v>
      </c>
      <c r="K53" s="16">
        <v>0</v>
      </c>
      <c r="L53" s="16">
        <f>J53-G53</f>
        <v>-10034707.780000001</v>
      </c>
      <c r="M53" s="16">
        <f>L53</f>
        <v>-10034707.780000001</v>
      </c>
    </row>
    <row r="54" spans="1:13" s="7" customFormat="1" ht="63.75" customHeight="1">
      <c r="A54" s="37"/>
      <c r="B54" s="19" t="s">
        <v>60</v>
      </c>
      <c r="C54" s="37" t="s">
        <v>27</v>
      </c>
      <c r="D54" s="37" t="s">
        <v>45</v>
      </c>
      <c r="E54" s="16">
        <v>0</v>
      </c>
      <c r="F54" s="16">
        <f>F46/F50</f>
        <v>500000</v>
      </c>
      <c r="G54" s="16">
        <f>G46/G50</f>
        <v>500000</v>
      </c>
      <c r="H54" s="16">
        <v>0</v>
      </c>
      <c r="I54" s="16">
        <f>I46/I50</f>
        <v>467202.17</v>
      </c>
      <c r="J54" s="16">
        <f>J46/J50</f>
        <v>467202.17</v>
      </c>
      <c r="K54" s="16">
        <v>0</v>
      </c>
      <c r="L54" s="16">
        <f>I54-G54</f>
        <v>-32797.830000000016</v>
      </c>
      <c r="M54" s="16">
        <f>L54</f>
        <v>-32797.830000000016</v>
      </c>
    </row>
    <row r="55" spans="1:13" s="7" customFormat="1" ht="40.5" customHeight="1">
      <c r="A55" s="47" t="s">
        <v>64</v>
      </c>
      <c r="B55" s="47"/>
      <c r="C55" s="47"/>
      <c r="D55" s="47"/>
      <c r="E55" s="47"/>
      <c r="F55" s="47"/>
      <c r="G55" s="47"/>
      <c r="H55" s="47"/>
      <c r="I55" s="47"/>
      <c r="J55" s="47"/>
      <c r="K55" s="47"/>
      <c r="L55" s="47"/>
      <c r="M55" s="47"/>
    </row>
    <row r="56" spans="1:13" s="7" customFormat="1" ht="15">
      <c r="A56" s="13">
        <v>4</v>
      </c>
      <c r="B56" s="13" t="s">
        <v>12</v>
      </c>
      <c r="C56" s="13"/>
      <c r="D56" s="13"/>
      <c r="E56" s="13"/>
      <c r="F56" s="13"/>
      <c r="G56" s="13"/>
      <c r="H56" s="13"/>
      <c r="I56" s="13"/>
      <c r="J56" s="13"/>
      <c r="K56" s="13"/>
      <c r="L56" s="13"/>
      <c r="M56" s="13"/>
    </row>
    <row r="57" spans="1:13" s="7" customFormat="1" ht="25.5">
      <c r="A57" s="13"/>
      <c r="B57" s="34" t="s">
        <v>61</v>
      </c>
      <c r="C57" s="35" t="s">
        <v>47</v>
      </c>
      <c r="D57" s="13" t="s">
        <v>45</v>
      </c>
      <c r="E57" s="39">
        <v>0</v>
      </c>
      <c r="F57" s="13">
        <v>100</v>
      </c>
      <c r="G57" s="13">
        <v>100</v>
      </c>
      <c r="H57" s="36">
        <f>H53/F53*100</f>
        <v>0</v>
      </c>
      <c r="I57" s="36">
        <f>I53/G53*100</f>
        <v>79.69909557977095</v>
      </c>
      <c r="J57" s="36">
        <f>I57</f>
        <v>79.69909557977095</v>
      </c>
      <c r="K57" s="39">
        <f>K53/I53*100</f>
        <v>0</v>
      </c>
      <c r="L57" s="36">
        <f>I57-G57</f>
        <v>-20.300904420229045</v>
      </c>
      <c r="M57" s="36">
        <f>L57</f>
        <v>-20.300904420229045</v>
      </c>
    </row>
    <row r="58" spans="1:13" s="7" customFormat="1" ht="41.25" customHeight="1">
      <c r="A58" s="37"/>
      <c r="B58" s="34" t="s">
        <v>62</v>
      </c>
      <c r="C58" s="35" t="s">
        <v>47</v>
      </c>
      <c r="D58" s="37" t="s">
        <v>45</v>
      </c>
      <c r="E58" s="39">
        <v>0</v>
      </c>
      <c r="F58" s="37">
        <v>100</v>
      </c>
      <c r="G58" s="37">
        <v>100</v>
      </c>
      <c r="H58" s="36">
        <v>0</v>
      </c>
      <c r="I58" s="36">
        <f>I54/G54*100</f>
        <v>93.440434</v>
      </c>
      <c r="J58" s="36">
        <f>I58</f>
        <v>93.440434</v>
      </c>
      <c r="K58" s="39">
        <v>0</v>
      </c>
      <c r="L58" s="36">
        <f>I58-G58</f>
        <v>-6.559566000000004</v>
      </c>
      <c r="M58" s="36">
        <f>L58</f>
        <v>-6.559566000000004</v>
      </c>
    </row>
    <row r="59" spans="1:13" s="7" customFormat="1" ht="30" customHeight="1">
      <c r="A59" s="47" t="s">
        <v>73</v>
      </c>
      <c r="B59" s="47"/>
      <c r="C59" s="47"/>
      <c r="D59" s="47"/>
      <c r="E59" s="47"/>
      <c r="F59" s="47"/>
      <c r="G59" s="47"/>
      <c r="H59" s="47"/>
      <c r="I59" s="47"/>
      <c r="J59" s="47"/>
      <c r="K59" s="47"/>
      <c r="L59" s="47"/>
      <c r="M59" s="47"/>
    </row>
    <row r="60" spans="1:13" s="7" customFormat="1" ht="51.75" customHeight="1">
      <c r="A60" s="47" t="s">
        <v>65</v>
      </c>
      <c r="B60" s="47"/>
      <c r="C60" s="47"/>
      <c r="D60" s="47"/>
      <c r="E60" s="47"/>
      <c r="F60" s="47"/>
      <c r="G60" s="47"/>
      <c r="H60" s="47"/>
      <c r="I60" s="47"/>
      <c r="J60" s="47"/>
      <c r="K60" s="47"/>
      <c r="L60" s="47"/>
      <c r="M60" s="47"/>
    </row>
    <row r="61" ht="15.75">
      <c r="A61" s="1"/>
    </row>
    <row r="62" spans="1:4" ht="19.5" customHeight="1">
      <c r="A62" s="5" t="s">
        <v>37</v>
      </c>
      <c r="B62" s="5"/>
      <c r="C62" s="5"/>
      <c r="D62" s="5"/>
    </row>
    <row r="63" spans="1:4" ht="6.75" customHeight="1">
      <c r="A63" s="55" t="s">
        <v>38</v>
      </c>
      <c r="B63" s="55"/>
      <c r="C63" s="55"/>
      <c r="D63" s="55"/>
    </row>
    <row r="64" spans="1:4" ht="19.5" customHeight="1">
      <c r="A64" s="6" t="s">
        <v>39</v>
      </c>
      <c r="B64" s="6"/>
      <c r="C64" s="6"/>
      <c r="D64" s="6"/>
    </row>
    <row r="65" spans="1:12" s="21" customFormat="1" ht="24" customHeight="1">
      <c r="A65" s="71" t="s">
        <v>48</v>
      </c>
      <c r="B65" s="71"/>
      <c r="C65" s="71"/>
      <c r="D65" s="71"/>
      <c r="E65" s="20"/>
      <c r="F65" s="29"/>
      <c r="G65" s="29"/>
      <c r="K65" s="48" t="s">
        <v>46</v>
      </c>
      <c r="L65" s="48"/>
    </row>
    <row r="66" spans="1:12" s="21" customFormat="1" ht="15">
      <c r="A66" s="22"/>
      <c r="B66" s="23"/>
      <c r="C66" s="24"/>
      <c r="D66" s="31"/>
      <c r="E66" s="24"/>
      <c r="F66" s="72" t="s">
        <v>13</v>
      </c>
      <c r="G66" s="72"/>
      <c r="K66" s="49"/>
      <c r="L66" s="49"/>
    </row>
    <row r="67" spans="1:12" s="21" customFormat="1" ht="15" customHeight="1">
      <c r="A67" s="50"/>
      <c r="B67" s="50"/>
      <c r="C67" s="23"/>
      <c r="D67" s="32"/>
      <c r="E67" s="24"/>
      <c r="K67" s="24"/>
      <c r="L67" s="24"/>
    </row>
    <row r="68" spans="1:12" s="21" customFormat="1" ht="15">
      <c r="A68" s="26"/>
      <c r="B68" s="25"/>
      <c r="C68" s="23"/>
      <c r="D68" s="32"/>
      <c r="E68" s="24"/>
      <c r="K68" s="24"/>
      <c r="L68" s="24"/>
    </row>
    <row r="69" spans="1:12" s="2" customFormat="1" ht="30.75" customHeight="1">
      <c r="A69" s="69" t="s">
        <v>69</v>
      </c>
      <c r="B69" s="69"/>
      <c r="C69" s="69"/>
      <c r="D69" s="69"/>
      <c r="E69" s="3"/>
      <c r="F69" s="30"/>
      <c r="G69" s="30"/>
      <c r="K69" s="60" t="s">
        <v>70</v>
      </c>
      <c r="L69" s="60"/>
    </row>
    <row r="70" spans="1:7" s="21" customFormat="1" ht="15">
      <c r="A70" s="22"/>
      <c r="B70" s="23"/>
      <c r="C70" s="23"/>
      <c r="D70" s="28"/>
      <c r="E70" s="24"/>
      <c r="F70" s="70" t="s">
        <v>13</v>
      </c>
      <c r="G70" s="70"/>
    </row>
    <row r="71" spans="1:7" s="21" customFormat="1" ht="15">
      <c r="A71" s="27"/>
      <c r="B71" s="24"/>
      <c r="C71" s="24"/>
      <c r="D71" s="33"/>
      <c r="E71" s="24"/>
      <c r="F71" s="24"/>
      <c r="G71" s="24"/>
    </row>
    <row r="72" spans="1:7" s="21" customFormat="1" ht="15">
      <c r="A72" s="24"/>
      <c r="B72" s="24"/>
      <c r="C72" s="24"/>
      <c r="D72" s="24"/>
      <c r="E72" s="24"/>
      <c r="F72" s="24"/>
      <c r="G72" s="24"/>
    </row>
  </sheetData>
  <sheetProtection/>
  <mergeCells count="60">
    <mergeCell ref="J1:M4"/>
    <mergeCell ref="A11:A12"/>
    <mergeCell ref="A5:M5"/>
    <mergeCell ref="A6:M6"/>
    <mergeCell ref="E7:M7"/>
    <mergeCell ref="R25:T25"/>
    <mergeCell ref="A7:A8"/>
    <mergeCell ref="A9:A10"/>
    <mergeCell ref="E8:M8"/>
    <mergeCell ref="E9:M9"/>
    <mergeCell ref="U25:W25"/>
    <mergeCell ref="X25:Z25"/>
    <mergeCell ref="E11:M11"/>
    <mergeCell ref="E12:M12"/>
    <mergeCell ref="B14:M14"/>
    <mergeCell ref="B15:M15"/>
    <mergeCell ref="K25:M25"/>
    <mergeCell ref="B25:D26"/>
    <mergeCell ref="B20:M20"/>
    <mergeCell ref="H25:J25"/>
    <mergeCell ref="A51:M51"/>
    <mergeCell ref="A55:M55"/>
    <mergeCell ref="A59:M59"/>
    <mergeCell ref="A60:M60"/>
    <mergeCell ref="A41:A42"/>
    <mergeCell ref="B41:B42"/>
    <mergeCell ref="C41:C42"/>
    <mergeCell ref="D41:D42"/>
    <mergeCell ref="E41:G41"/>
    <mergeCell ref="H41:J41"/>
    <mergeCell ref="A35:A36"/>
    <mergeCell ref="E35:G35"/>
    <mergeCell ref="H35:J35"/>
    <mergeCell ref="A13:M13"/>
    <mergeCell ref="B30:D30"/>
    <mergeCell ref="A47:M47"/>
    <mergeCell ref="B27:D27"/>
    <mergeCell ref="B31:D31"/>
    <mergeCell ref="A25:A26"/>
    <mergeCell ref="E25:G25"/>
    <mergeCell ref="E10:M10"/>
    <mergeCell ref="K41:M41"/>
    <mergeCell ref="B28:D28"/>
    <mergeCell ref="K35:M35"/>
    <mergeCell ref="K69:L69"/>
    <mergeCell ref="F70:G70"/>
    <mergeCell ref="F66:G66"/>
    <mergeCell ref="A65:D65"/>
    <mergeCell ref="A69:D69"/>
    <mergeCell ref="B21:M21"/>
    <mergeCell ref="B38:D38"/>
    <mergeCell ref="K65:L65"/>
    <mergeCell ref="K66:L66"/>
    <mergeCell ref="A67:B67"/>
    <mergeCell ref="B37:D37"/>
    <mergeCell ref="B29:D29"/>
    <mergeCell ref="A32:M32"/>
    <mergeCell ref="A33:M33"/>
    <mergeCell ref="B35:D36"/>
    <mergeCell ref="A63:D63"/>
  </mergeCells>
  <printOptions/>
  <pageMargins left="0.15748031496062992" right="0.15748031496062992" top="0.15748031496062992" bottom="0.11811023622047245" header="0.31496062992125984" footer="0.31496062992125984"/>
  <pageSetup horizontalDpi="600" verticalDpi="600" orientation="landscape" paperSize="9" scale="85" r:id="rId1"/>
  <rowBreaks count="1" manualBreakCount="1">
    <brk id="31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PC7</cp:lastModifiedBy>
  <cp:lastPrinted>2021-01-26T14:20:19Z</cp:lastPrinted>
  <dcterms:created xsi:type="dcterms:W3CDTF">2018-12-28T08:43:53Z</dcterms:created>
  <dcterms:modified xsi:type="dcterms:W3CDTF">2021-01-26T14:21:27Z</dcterms:modified>
  <cp:category/>
  <cp:version/>
  <cp:contentType/>
  <cp:contentStatus/>
</cp:coreProperties>
</file>